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0" yWindow="720" windowWidth="9405" windowHeight="7365"/>
  </bookViews>
  <sheets>
    <sheet name="DATOS INF" sheetId="2" r:id="rId1"/>
    <sheet name="PDOT" sheetId="3" r:id="rId2"/>
    <sheet name="OF.ELEC" sheetId="4" r:id="rId3"/>
    <sheet name="EJEC. PRES" sheetId="5" r:id="rId4"/>
    <sheet name="PRES. PART" sheetId="7" r:id="rId5"/>
    <sheet name="AGV-IPP" sheetId="8" r:id="rId6"/>
    <sheet name="ALC" sheetId="9" r:id="rId7"/>
    <sheet name="RED.CTAS" sheetId="10" r:id="rId8"/>
    <sheet name="DIF.COM" sheetId="11" r:id="rId9"/>
    <sheet name="TAINF" sheetId="12" r:id="rId10"/>
    <sheet name="OBR.ANT" sheetId="13" r:id="rId11"/>
    <sheet name="CONT.PUBL" sheetId="14" r:id="rId12"/>
    <sheet name="BIENES" sheetId="15" r:id="rId13"/>
    <sheet name="REC.CONT" sheetId="16" r:id="rId14"/>
  </sheets>
  <externalReferences>
    <externalReference r:id="rId15"/>
    <externalReference r:id="rId16"/>
  </externalReferences>
  <calcPr calcId="144525"/>
</workbook>
</file>

<file path=xl/calcChain.xml><?xml version="1.0" encoding="utf-8"?>
<calcChain xmlns="http://schemas.openxmlformats.org/spreadsheetml/2006/main">
  <c r="E5" i="7" l="1"/>
  <c r="E15" i="5" l="1"/>
  <c r="E14" i="5"/>
  <c r="E13" i="5"/>
  <c r="E12" i="5"/>
  <c r="E11" i="5"/>
  <c r="E10" i="5"/>
  <c r="E9" i="5"/>
  <c r="E8" i="5"/>
  <c r="E7" i="5"/>
  <c r="E6" i="5"/>
  <c r="G91" i="14" l="1"/>
  <c r="E91" i="14"/>
  <c r="D8" i="4" l="1"/>
  <c r="D7" i="4"/>
  <c r="D6" i="4"/>
  <c r="D5" i="4"/>
  <c r="K80" i="3"/>
  <c r="K75" i="3"/>
  <c r="K72" i="3"/>
  <c r="K60" i="3" l="1"/>
  <c r="K59" i="3"/>
  <c r="K58" i="3"/>
  <c r="K57" i="3"/>
  <c r="K56" i="3"/>
  <c r="K55" i="3"/>
  <c r="C135" i="3" l="1"/>
  <c r="C133" i="3"/>
  <c r="K42" i="3"/>
  <c r="K41" i="3"/>
  <c r="K40" i="3"/>
  <c r="K39" i="3"/>
  <c r="K38" i="3"/>
  <c r="K37" i="3"/>
  <c r="K36" i="3"/>
  <c r="K35" i="3"/>
  <c r="K34" i="3"/>
  <c r="K33" i="3"/>
  <c r="K32" i="3"/>
  <c r="K31" i="3"/>
  <c r="K30" i="3"/>
  <c r="K29" i="3"/>
  <c r="K28" i="3"/>
  <c r="K27" i="3"/>
  <c r="K26" i="3"/>
  <c r="K25" i="3"/>
  <c r="K24" i="3"/>
  <c r="K23" i="3"/>
  <c r="K22" i="3"/>
  <c r="K21" i="3"/>
  <c r="K20" i="3"/>
  <c r="K19" i="3"/>
</calcChain>
</file>

<file path=xl/sharedStrings.xml><?xml version="1.0" encoding="utf-8"?>
<sst xmlns="http://schemas.openxmlformats.org/spreadsheetml/2006/main" count="1458" uniqueCount="994">
  <si>
    <t xml:space="preserve">DATOS GENERALES </t>
  </si>
  <si>
    <t>Nombre del Gobierno Autónomo Descentralizado.</t>
  </si>
  <si>
    <t>Período del cual rinde cuentas:</t>
  </si>
  <si>
    <t>FUNCION A LA QUE PERTENECE</t>
  </si>
  <si>
    <t>PONGA SI O NO</t>
  </si>
  <si>
    <t>Función Ejecutiva</t>
  </si>
  <si>
    <t>Función Legislativa</t>
  </si>
  <si>
    <t>Función Judicial</t>
  </si>
  <si>
    <t>Función de Transparencia y Control Social</t>
  </si>
  <si>
    <t>Función Electoral</t>
  </si>
  <si>
    <t>GADS</t>
  </si>
  <si>
    <t>NIVEL DE GOBIERNO:</t>
  </si>
  <si>
    <t>Provincia:</t>
  </si>
  <si>
    <t>Cantonal</t>
  </si>
  <si>
    <t>Parroquial</t>
  </si>
  <si>
    <t>DOMICILIO DE LA INSTITUCIÓN</t>
  </si>
  <si>
    <t>Cantón:</t>
  </si>
  <si>
    <t>Parroquia:</t>
  </si>
  <si>
    <t xml:space="preserve">Cabecera Cantonal: </t>
  </si>
  <si>
    <t>Dirección:</t>
  </si>
  <si>
    <t>Correo electrónico institucional:</t>
  </si>
  <si>
    <t>Página web:</t>
  </si>
  <si>
    <t>Teléfonos:</t>
  </si>
  <si>
    <t>N.- RUC:</t>
  </si>
  <si>
    <t>REPRESENTANTE LEGAL DEL GAD:</t>
  </si>
  <si>
    <t>Nombre del representante legal del GAD:</t>
  </si>
  <si>
    <t>Cargo del representante legal del GAD:</t>
  </si>
  <si>
    <t>Fecha de designación:</t>
  </si>
  <si>
    <t>Correo electrónico:</t>
  </si>
  <si>
    <t>RESPONSABLE  DEL PROCESO DE RENDICION DE CUENTAS:</t>
  </si>
  <si>
    <t>Nombre del responsable:</t>
  </si>
  <si>
    <t>Cargo:</t>
  </si>
  <si>
    <t>RESPONSABLE DEL REGISTRO DEL INFORME DE RENDICION DE CUENTAS EN EL SISTEMA:</t>
  </si>
  <si>
    <t>COBERTURA INSTITUCIONAL (En el caso de contar con administraciones territoriales que manejen fondos).</t>
  </si>
  <si>
    <t>CANTIDAD DE ADMINISTRACIONES TERRITORIALES:</t>
  </si>
  <si>
    <t>NOMBRE</t>
  </si>
  <si>
    <t>COBERTURA</t>
  </si>
  <si>
    <t>IDENTIFIQUE LAS METAS DEL POA QUE CORRESPONDEN A CADA FUNCION</t>
  </si>
  <si>
    <t>OBSERVACIONES</t>
  </si>
  <si>
    <t xml:space="preserve"> </t>
  </si>
  <si>
    <t>DETALLE PRINCIPALES RESULTADOS OBTENIDOS</t>
  </si>
  <si>
    <t>PARTICIPACIÓN CIUDADANA:</t>
  </si>
  <si>
    <t>SISTEMA DE PARTICIPACIÓN CIUDADANA Art. 304</t>
  </si>
  <si>
    <t>PONGA SI o NO</t>
  </si>
  <si>
    <t>LINK AL MEDIO DE VERIFICACIÓN PUBLICADO EN LA PAG. WEB DE LA INSTITUCIÓN</t>
  </si>
  <si>
    <t>MECANISMOS DE PARTICIPACION CIUDADANA:</t>
  </si>
  <si>
    <t>Audiencia pública</t>
  </si>
  <si>
    <t>Cabildo popular</t>
  </si>
  <si>
    <t>Consejo de planificación local</t>
  </si>
  <si>
    <t>Silla vacía</t>
  </si>
  <si>
    <t>Consejos Consultivos</t>
  </si>
  <si>
    <t>Otros</t>
  </si>
  <si>
    <t>MECANISMOS DE CONTROL SOCIAL:</t>
  </si>
  <si>
    <t>Se refiere a los mecanismos de control social que ha generado la ciudadanía en el período del cual rinden cuentas, respecto de la gestión institucional:</t>
  </si>
  <si>
    <t>Mecanismos de  control social generados por la comunidad</t>
  </si>
  <si>
    <t>NUMERO DE MECANISMOS</t>
  </si>
  <si>
    <t>Veedurías ciudadanas</t>
  </si>
  <si>
    <t>Observatorios ciudadanos</t>
  </si>
  <si>
    <t>Defensorías comunitarias</t>
  </si>
  <si>
    <t>Comités de usuarios de servicios</t>
  </si>
  <si>
    <t xml:space="preserve"> RENDICION DE CUENTAS</t>
  </si>
  <si>
    <t>PROCESO</t>
  </si>
  <si>
    <t>PROCESO DE RENDICIÓN DE CUENTAS</t>
  </si>
  <si>
    <t>PONGA SI O  NO</t>
  </si>
  <si>
    <t>DESCRIBA LA EJECUCIÓN DE ESTE MOMENTO</t>
  </si>
  <si>
    <t>DIFUSION Y COMUNICACIÓN DE LA GESTIÓN INSTITUCIONAL</t>
  </si>
  <si>
    <t>LISTADO DE LOS MEDIOS DE COMUNICACIÓN EN LOS QUE PAUTARON PUBLICIDAD Y PROPAGANDA: ART. 7O Reglamento a la Ley Orgánica de Comunicación</t>
  </si>
  <si>
    <t>MEDIOS DE COMUNICACIÓN</t>
  </si>
  <si>
    <t>No. DE MEDIOS</t>
  </si>
  <si>
    <t>MONTO CONTRATADO</t>
  </si>
  <si>
    <t>CANTIDAD DE ESPACIO PAUTADO Y/O MINUTOS PAUTADOS</t>
  </si>
  <si>
    <t>INDIQUE EL PORCENTAJE DEL PPTO. DEL PAUTAJE QUE SE DESTINO A MEDIOS LOCALES Y REGIONALES</t>
  </si>
  <si>
    <t>PONGA EL PORCENTAJE DEL PPTO. DEL PAUTAJE QUE SE DESTINÓ A MEDIOS NACIONAL</t>
  </si>
  <si>
    <t>Radio:</t>
  </si>
  <si>
    <t xml:space="preserve">Prensa: </t>
  </si>
  <si>
    <t xml:space="preserve">Televisión: </t>
  </si>
  <si>
    <t>Medios digitales:</t>
  </si>
  <si>
    <t>TRANSPARENCIA Y ACCESO A LA INFORMACIÓN DE LA GESTIÓN INSTITUCIONAL Y DE SU RENDICIÓN DE CUENTAS:</t>
  </si>
  <si>
    <t>MECANISMOS ADOPTADOS</t>
  </si>
  <si>
    <t>Publicación en la pág. Web de los contenidos establecidos en el Art. 7 de la LOTAIP</t>
  </si>
  <si>
    <t>Publicación en la pág. Web del Informe de Rendición de Cuentas y sus medios de verificación establecido en el literal m, del Art. 7 de la LOTAIP</t>
  </si>
  <si>
    <t>NO</t>
  </si>
  <si>
    <t>PRESUPUESTO CODIFICADO</t>
  </si>
  <si>
    <t>TOTALES PLANIFICADOS</t>
  </si>
  <si>
    <t>TOTALES CUMPLIDOS</t>
  </si>
  <si>
    <t>TOTAL PRESUPUESTO INSTITUCIONAL</t>
  </si>
  <si>
    <t>GASTO CORRIENTE PLANIFICADO</t>
  </si>
  <si>
    <t>GASTO CORRIENTE EJECUTADO</t>
  </si>
  <si>
    <t>GASTO DE INVERSIÓN PLANIFICADO</t>
  </si>
  <si>
    <t>GASTO DE INVERSIÓN EJECUTADO</t>
  </si>
  <si>
    <t>En el caso de existir obras públicas  (obras de arrastre) de la administración anterior (referida al período del ejercicio fiscal anterior) que se encuentren ejecutando.</t>
  </si>
  <si>
    <t xml:space="preserve">DESCRIPCIÓN DE OBRAS PÚBLICAS </t>
  </si>
  <si>
    <t>VALOR</t>
  </si>
  <si>
    <t>ESTADO ACTUAL</t>
  </si>
  <si>
    <t>Medios de verificación</t>
  </si>
  <si>
    <t>FASES DEL PRESUPUESTO PARTICIPATIVO</t>
  </si>
  <si>
    <t>Monto Planificado</t>
  </si>
  <si>
    <t>Monto Ejecutado</t>
  </si>
  <si>
    <t>Total de presupuesto de la institución</t>
  </si>
  <si>
    <t>Porcentaje de Presupuesto asignado para Presupuestos participativos</t>
  </si>
  <si>
    <t>PROCESOS DE CONTRATACIÓN Y COMPRAS PÚBLICAS DE BIENES Y SERVICIOS</t>
  </si>
  <si>
    <t>TIPO DE CONTRATACIÓN</t>
  </si>
  <si>
    <t xml:space="preserve">ESTADO ACTUAL </t>
  </si>
  <si>
    <t>Adjudicados</t>
  </si>
  <si>
    <t xml:space="preserve">Finalizados </t>
  </si>
  <si>
    <t xml:space="preserve">Número Total </t>
  </si>
  <si>
    <t xml:space="preserve">Valor Total </t>
  </si>
  <si>
    <t>Valor Total</t>
  </si>
  <si>
    <t>Ínfima Cuantía</t>
  </si>
  <si>
    <t>Publicación</t>
  </si>
  <si>
    <t>Subasta Inversa Electrónica</t>
  </si>
  <si>
    <t>Procesos de Declaratoria de Emergencia</t>
  </si>
  <si>
    <t>Terminación Unilateral</t>
  </si>
  <si>
    <t>Consultoría</t>
  </si>
  <si>
    <t>Régimen Especial</t>
  </si>
  <si>
    <t>Catálogo Electrónico</t>
  </si>
  <si>
    <t>Ferias Inclusivas</t>
  </si>
  <si>
    <t>Otras</t>
  </si>
  <si>
    <t>VALOR TOTAL</t>
  </si>
  <si>
    <t>INCORPORACION DE RECOMENDACIONES Y DICTAMENES POR PARTE DE LAS ENTIDADES DE LA FUNCIÓN DE TRANSPARENCIA Y CONTROL SOCIAL Y LA PROCURADURIA GENERAL DEL ESTADO:</t>
  </si>
  <si>
    <t>ENTIDAD QUE RECOMIENDA</t>
  </si>
  <si>
    <t>RECOMENDACIONES Y/O DICTAMENES EMANADOS</t>
  </si>
  <si>
    <t>INFORME EL CUMPLIMIENTO DE RECOMENDACIONES Y DICTAMENES</t>
  </si>
  <si>
    <t xml:space="preserve">OBSERVACIONES </t>
  </si>
  <si>
    <t>MEDIOS DE VERIFICACION</t>
  </si>
  <si>
    <t xml:space="preserve">INDICADOR DE LA META POA </t>
  </si>
  <si>
    <t>No. DE META</t>
  </si>
  <si>
    <t>DESCRIPCION</t>
  </si>
  <si>
    <t>RESULTADOS POR META</t>
  </si>
  <si>
    <t>DESCRIPCIÓN DE RESULTADO POA POR META</t>
  </si>
  <si>
    <t>DESCRIBA LA POLÍTICA IMPLEMENTADA</t>
  </si>
  <si>
    <t>Políticas públicas interculturales</t>
  </si>
  <si>
    <t>Políticas públicas de discapacidades</t>
  </si>
  <si>
    <t>Políticas públicas de género</t>
  </si>
  <si>
    <t>Políticas públicas de movilidad humana</t>
  </si>
  <si>
    <t>RESULTADOS DE LA IMPLEMENTACIÓN DE LA SUGERENCIA CIUDADANA</t>
  </si>
  <si>
    <t>SUGERENCIA DE LA COMUNIDAD</t>
  </si>
  <si>
    <t>EJECUCION PROGRAMÁTICA</t>
  </si>
  <si>
    <t>CUMPLIMIENTO DEL PLAN DE SUGERENCIAS CIUDADANAS DEL AÑO ANTERIOR IMPLEMENTADAS EN LA GESTIÓN INSTITUCIONAL</t>
  </si>
  <si>
    <t>PRESUPUESTO EJECUTADO</t>
  </si>
  <si>
    <t>% EJECUCIÓN DEL PRESUPUESTO</t>
  </si>
  <si>
    <t>LINK AL MEDIO DE VERIFICACIÓN</t>
  </si>
  <si>
    <t>CUMPLIMIENTO DE LA EJECUCION PRESUPUESTARIA</t>
  </si>
  <si>
    <t>Describa los resultados alcanzados por el Sistema de Participación:</t>
  </si>
  <si>
    <t>Se refiere a los mecanismos de participación ciudadana activados en el período del cual rinden cuentas:</t>
  </si>
  <si>
    <t>Instancia de Participación</t>
  </si>
  <si>
    <t>DESCRIBA LOS LOGROS ALCANZADOS EN EL AÑO:</t>
  </si>
  <si>
    <t>ASAMBLEA CIUDADANA</t>
  </si>
  <si>
    <t>Se refiere a La articulación del GAD con la Asamblea ciudadana en la gestión de lo público:</t>
  </si>
  <si>
    <t>FASE 1: Planificación y facilitación del proceso desde la asamblea ciudadana.</t>
  </si>
  <si>
    <t xml:space="preserve">FASE 2: Evaluación de la gestión y redacción del informe de la institución. </t>
  </si>
  <si>
    <t>FASE 3: 
Evaluación ciudadana del informe institucional.</t>
  </si>
  <si>
    <t>FASE 4: Incorporación de la opinión ciudadana, 
retroalimentación y seguimiento.</t>
  </si>
  <si>
    <t>2. La comisión liderada por el GAD llenó el Formulario de Informe de Rendición de Cuentas establecido por el CPCCS.</t>
  </si>
  <si>
    <t>Adjunte el Plan de trabajo de las Sugerencias ciudadanas</t>
  </si>
  <si>
    <t>ESPACIOS - MECANISMOS DE  PARTICIPACIÓN CIUDADANA</t>
  </si>
  <si>
    <t>MECANISMOS - ESPACIOS DE PARTICIPACIÓN</t>
  </si>
  <si>
    <t xml:space="preserve">
¿En que fases de la planificación participaron las Asambleas Ciudadanas y cómo?</t>
  </si>
  <si>
    <t>Se realizó la definición participativa de prioridades de inversión del año siguiente:</t>
  </si>
  <si>
    <t>CON QUÉ ACTOR SE REALIZÓ:</t>
  </si>
  <si>
    <t xml:space="preserve">SE DISCUTIÓ DESDE: </t>
  </si>
  <si>
    <t>Para la elaboración de los programas, subprogramas y proyectos se incorporó la priorización de la inversión que realizó la población del territorio:</t>
  </si>
  <si>
    <t>Describa los programas y proyectos generados a partir de la priorización participativa de la inversión:</t>
  </si>
  <si>
    <t>% de Avance de la implementación del programa/proyecto
(0-25, 26-50, 51-75 y 76-100)</t>
  </si>
  <si>
    <t>El anteproyecto del presupuesto participativo se presentó al Legislativo del GAD hasta el</t>
  </si>
  <si>
    <t>Una vez que el legislativo aprobó el anteproyecto del presupuesto participativo se dio a conocer a la ciudadanía</t>
  </si>
  <si>
    <t>PONGA SI / NO</t>
  </si>
  <si>
    <t>A TRAVÉS DE QUÉ MEDIO:</t>
  </si>
  <si>
    <t>Descriptivo</t>
  </si>
  <si>
    <t>DESCRIBA LOS OBJETIVOS DEL PLAN DE DESARROLLO DE SU TERRITORIO</t>
  </si>
  <si>
    <t xml:space="preserve">ELIJA TIPO DE COMPETENCIAS EXCLUSIVAS / COMPETENCIAS CONCURRENTES </t>
  </si>
  <si>
    <t>PORCENTAJE DE CUMPLIMIENTO DE GESTION</t>
  </si>
  <si>
    <t>DESCRIPCIÓN DE COMO APORTA EL RESULTADO ALCANZADO AL LOGRO DEL PLAN DE DESARROLLO</t>
  </si>
  <si>
    <t xml:space="preserve">OBJETIVO DEL PLAN DE DESARROLLO </t>
  </si>
  <si>
    <t>PORCENTAJE DE AVANCE ACUMULADO DEL OBJETIVO</t>
  </si>
  <si>
    <t>QUE NO SE AVANZÓ Y POR QUÉ</t>
  </si>
  <si>
    <t>DESCRIBA LOS OBJETIVOS / OFERTAS DEL PLAN DE TRABAJO</t>
  </si>
  <si>
    <t>PORCENTAJE DE AVANCE</t>
  </si>
  <si>
    <t>DESCRIBA LOS RESULTADOS ALCANZADOS</t>
  </si>
  <si>
    <t>PORCENTAJE DE AVANCE DE LA IMPLEMENTACIÓN</t>
  </si>
  <si>
    <t>MEDIO DE VERIFICACION</t>
  </si>
  <si>
    <t>Asamblea Ciudadana
Instancia de Participación Ciudadana / Asamblea del Sistema de Participación</t>
  </si>
  <si>
    <t xml:space="preserve">El anteproyecto del presupuesto participativo se dio a conocer del 20 al 31 de octubre: </t>
  </si>
  <si>
    <t xml:space="preserve">IDENTIFIQUE A QUÉ GRUPO DE ATENCIÓN PRIORITARIA: </t>
  </si>
  <si>
    <t>EXPLIQUE COMO APORTA EL RESULTADO AL CUMPLIMIENTO DE LAS AGENDAS DE IGUALDAD</t>
  </si>
  <si>
    <t xml:space="preserve">
El GAD planificó la gestión  del territorio con la participación de la Asamblea ciudadana SI / NO</t>
  </si>
  <si>
    <t>Adjuntar el Listado presentado por la ciudadanía con el recibido del GAD</t>
  </si>
  <si>
    <t xml:space="preserve">2. La instancia de participación del territorio / GAD creó el equipo técnico mixto y paritario (ciudadanos y autoridades/técnicos del GAD) que se encargará de organizar y facilitar el proceso. </t>
  </si>
  <si>
    <t>Adjunte el Acta de constitución del Equipo</t>
  </si>
  <si>
    <t>DESCRIBA COMO SE SELECCIONARON A LOS DELEGADOS CIUDADANOS PARA INTEGRAR ESTE EQUIPO</t>
  </si>
  <si>
    <t>Adjunte el Acta de integración de las dos subcomisiones</t>
  </si>
  <si>
    <t xml:space="preserve">1. La Comisión conformada por el Equipo técnico Mixto liderada por el GAD realizó  la evaluación de la gestión institucional.
</t>
  </si>
  <si>
    <t>Acta de reunión</t>
  </si>
  <si>
    <t xml:space="preserve">2. La comisión liderada por el GAD  redactó el informe para la ciudadanía, en el cual respondió las demandas de la ciudadanía y mostró avances para disminuir brechas de desigualdad y otras dirigidas a grupos de atención prioritaria.
</t>
  </si>
  <si>
    <t>Adjunte el Informe que se presentó a la ciudadanía</t>
  </si>
  <si>
    <t xml:space="preserve">3. Tanto el informe de rendición de cuentas para el CPCCS  (formulario), como el informe de rendición de cuentas para la ciudadanía fueron aprobados por la autoridad del GAD. 
</t>
  </si>
  <si>
    <t>Documento de aprobación</t>
  </si>
  <si>
    <t>4. El GAD envió el informe de rendición de cuentas institucional a la Instancia de Participación y a la Asamblea Ciudadana.</t>
  </si>
  <si>
    <t>lista de días de anticipación: 
OPCIONES
1 día
2 días
3 días …. Hasta 8 días.</t>
  </si>
  <si>
    <t>Listado de invitados</t>
  </si>
  <si>
    <t>Describa cómo lo hizo</t>
  </si>
  <si>
    <t>Listado de participantes</t>
  </si>
  <si>
    <t>lista desplegado:
0 -30 minutos
31 MINUTOS 1 HORA
1 hora - 2 horas
MÁS DE 2 HORAS</t>
  </si>
  <si>
    <t>Acta firmada por los representantes ciudadanos</t>
  </si>
  <si>
    <t>1. El GAD  elaboró un Plan de trabajo para incorporar las sugerencias ciudadanas en su gestión.</t>
  </si>
  <si>
    <t xml:space="preserve">Lista DESPLEGABLE PARA SELECCIONAR VARIAS: 
la Asamblea Ciudadana, al Consejo de Planificación y a la Instancia de Participación
</t>
  </si>
  <si>
    <t>Documentos de recepción de los espacios en los que entregó el Plan.</t>
  </si>
  <si>
    <t>Contratación integral por precio fijo</t>
  </si>
  <si>
    <t>Existe una Asamblea ciudadana de su territorio?</t>
  </si>
  <si>
    <t xml:space="preserve">Solo si contestó SI </t>
  </si>
  <si>
    <t>1. El GAD difundió el Informe de Rendición de Cuentas a través de qué medios.</t>
  </si>
  <si>
    <t>2. El GAD invitó a la deliberación pública y evaluación ciudadana del informe de rendición de cuentas a los actores sociales del Mapeo de Actores que entregó la Asamblea Ciudadana.</t>
  </si>
  <si>
    <t>3. La deliberación pública y evaluación ciudadana del informe institucional se realizó de forma presencial</t>
  </si>
  <si>
    <t>2. El GAD entregó el Plan de trabajo a la Asamblea Ciudadana, al Consejo de Planificación y a la Instancia de Participación para  su monitoreo.</t>
  </si>
  <si>
    <t>COBERTURA TERRITORIAL (En el caso de contar con administraciones territoriales que manejen fondos).</t>
  </si>
  <si>
    <t>COBERTURA GEOGRAFICA</t>
  </si>
  <si>
    <t xml:space="preserve">SI /NO </t>
  </si>
  <si>
    <t>Cuenta con un SISTEMA DE PARTICIPACIÓN CIUDADANA Art. 304 en funcionamiento?</t>
  </si>
  <si>
    <t>DATOS DE LA DELIBERACIÓN PÚBLICA Y EVALUACIÓN CIUDADANA DE RENDICIÓN DE CUENTAS</t>
  </si>
  <si>
    <t>FECHA EN LA QUE SE REALIZÓ LA DELIBERACIÓN PÚBLICA Y EVALUACIÓN CIUDADANA DE RENDICIÓN DE CUENTAS</t>
  </si>
  <si>
    <t>No. DE  PARTICIPANTES</t>
  </si>
  <si>
    <t>GÉNERO (Masculino, Femenino, GLBTI)</t>
  </si>
  <si>
    <t>PUEBLOS Y NACIONALIDADES (Montubios, mestizos, cholo, indígena y afro)</t>
  </si>
  <si>
    <t>ENLISTE LAS DEMANDAS PLANTEADAS POR LA ASAMBLEA CIUDADAN / CIUDADANÍA</t>
  </si>
  <si>
    <t>SE TRANSFORMO EN COMPROMISO EN LA DELIBERACION PÚBLICA DE RENDICION DE CUENTAS SI / NO</t>
  </si>
  <si>
    <t>4. La Asamblea Ciudadana / ciudadanía contó con un tiempo de exposición en la Agenda de la deliberación pública y evaluación ciudadana del Informe de rendición de cuentas del GAD?</t>
  </si>
  <si>
    <t>5. Una vez que  la Asamblea Ciudadana / Ciudadanía presentó sus opiniones, la máxima autoridad del GAD expuso su informe de rendición de cuentas</t>
  </si>
  <si>
    <t xml:space="preserve">7. En la deliberación pública de rendición de cuentas se realizaron mesas de trabajo o comisiones para que los ciudadanos y ciudadanas debatan  y elaboren las recomendaciones para mejorar la gestión del GAD </t>
  </si>
  <si>
    <t>8. La Comisión liderada por la ciudadanía - recogió las sugerencias ciudadanas de cada mesa que se presentaron en Plenaria?</t>
  </si>
  <si>
    <t>9. Los representantes ciudadanos /  Asamblea ciudadana firmaron el acta en la que se recogió las sugerencias ciudadanas que se presentaron en la Plenaria.</t>
  </si>
  <si>
    <t>% DE EJECUCIÓN PRESUPUESTARIA</t>
  </si>
  <si>
    <t>ESTADO DE OBRAS PÚBLICAS DE ADMINISTRACIONES ANTERIORES:</t>
  </si>
  <si>
    <t xml:space="preserve">PRESUPUESTO PARTICIPATIVO: </t>
  </si>
  <si>
    <t>Cuenta con presupuesto participativo? SI / NO</t>
  </si>
  <si>
    <t>Presupuesto total asignado al Presupuesto asignado para Presupuestos participativos</t>
  </si>
  <si>
    <t>TIPO</t>
  </si>
  <si>
    <t>BIEN</t>
  </si>
  <si>
    <t xml:space="preserve">INFORMACIÓN REFERENTE A LA ENAJENACIÓN, DONACIÓN Y EXPROPIACIÓN DE BIENES: </t>
  </si>
  <si>
    <t xml:space="preserve">DESCRIBA LOS PROGRAMAS / PROYECTOS RELACIONADOS CON EL OBJETIVO DEL PLAN DE TRABAJO </t>
  </si>
  <si>
    <t>¿Está normado el sistema de participación por medio de una Ordenanza/ Resolución?</t>
  </si>
  <si>
    <t>¿Participó la ciudadanía en la elaboración de esta Ordenanza / Resolución?</t>
  </si>
  <si>
    <t>¿La Ordenanza / Resolución fue difundida y socializada a la ciudadanía?</t>
  </si>
  <si>
    <t>¿La Ordenanza / Resolución tiene reglamentos que norman los procedimientos referidos en la misma?</t>
  </si>
  <si>
    <t xml:space="preserve">¿Se  implementó en este periodo  el sistema de participación de acuerdo a la Ordenanza / Resolución y Reglamento? </t>
  </si>
  <si>
    <t>DESCRIBA LAS SUGERENCIAS CIUDADANAS PLANTEADAS A LA GESTIÓN DEL GAD EN LA DELIBERACIÓN PÚBLICA Y EVALUACIÓN CIUDADANA:</t>
  </si>
  <si>
    <t>FORMULARIO DE INFORME DE RENDICION DE CUENTAS PARA 
GOBIERNO AUTÓNOMO DESCENTRALIZADO PROVINCIAL, MUNICIPAL Y PARROQUIAL</t>
  </si>
  <si>
    <t xml:space="preserve">Lista DESPLEGABLE PARA SELECCIONAR VARIAS: 
la Asamblea Ciudadana, Ciudadanos del Consejo de Planificación y/o Ciudadanos de la Instancia de Participación o los ciudadanos desde la convocatoria directa del GAD
</t>
  </si>
  <si>
    <t>QUÉ ACTORES PARTICIPARON: (sectores, entidades, organizaciones, OTROS)</t>
  </si>
  <si>
    <t>Políticas públicas intergeneracionales</t>
  </si>
  <si>
    <t>IMPLEMENTACIÓN DE POLÍTICAS PÚBLICAS GRUPOS DE ATENCIÓN PRIORITARIA: PRESUPUESTO</t>
  </si>
  <si>
    <t>DESCRIBA LAS COMPETENCIAS CONCURRENTES</t>
  </si>
  <si>
    <t>Personas adultas mayores
Niñas, niños y adolescentes
Jóvenes
Mujeres Embarazadas
Personas con discapacidad
Movilidad Humana
Personas privadas de libertad
Personas con enfermedades catastróficas
Personas usuarias y consumidoras
Personas en situación de riesgo
Víctimas de violencia doméstica y sexual
Maltrato infantil
Desastres naturales o antropogénicos</t>
  </si>
  <si>
    <t>SI / NO</t>
  </si>
  <si>
    <t xml:space="preserve">SE ASIGNÓ UN PORCENTAJE DE LOS INGRESOS TRIBUTARIOS DEL GAD A LOS GRUPOS DE ATENCIÓN PRIORITARIA: 
</t>
  </si>
  <si>
    <t>QUÉ PORCENTAJE SE ASIGNÓ A LOS DISTINTOS  GRUPOS:</t>
  </si>
  <si>
    <t xml:space="preserve">
PONGA SI O NO</t>
  </si>
  <si>
    <t>NÚMERO DE MECANISMOS IMPLEMENTADOS:</t>
  </si>
  <si>
    <t>Acta de la deliberación pública firmada por los delegados de la Asamblea / ciudadanía  y del GAD.</t>
  </si>
  <si>
    <t>Indique el % del presupuesto total</t>
  </si>
  <si>
    <t>ASAMBLEA CIUDADANA LOCAL (definición extraída de la LOPC, art. 65)</t>
  </si>
  <si>
    <t>Adjuntar documento con el recibido de la Instancia de Participación y de la Asamblea Ciudadana</t>
  </si>
  <si>
    <t>listado de opciones de medios: 
Pág.. Web, radio, prensa, tv, redes sociales, carteleras, impresos, otro</t>
  </si>
  <si>
    <t>Memoria de la Deliberación Pública y evaluación ciudadana de rendición de cuentas</t>
  </si>
  <si>
    <t>6. En la deliberación pública de rendición de cuentas,  la máxima autoridad del GAD  respondió las demandas ciudadanas ?</t>
  </si>
  <si>
    <t>Provincial:</t>
  </si>
  <si>
    <t>DESCRIPCIÓN DE RESULTADO POA POR META /  PROGRAMA O PROYECTO</t>
  </si>
  <si>
    <t>1. La Ciudadanía / Asamblea Local Ciudadana presentó la Matriz de Consulta Ciudadana sobre los que desea ser informada.</t>
  </si>
  <si>
    <t>IMPLEMENTACIÓN DE POLÍTICAS PÚBLICAS 
PARA LA IGUALDAD</t>
  </si>
  <si>
    <t>IMPLEMENTACIÓN DE POLÍTICAS PÚBLICAS PARA LA IGUALDAD:</t>
  </si>
  <si>
    <t>Conservar los páramos, bosques  nativos, ecosistemas naturales para mitigar efectos del cambio climático.</t>
  </si>
  <si>
    <t>Proteger los páramos, bosques nativos, ecosistemas naturales para mitigación los efectos del cambio climático del SNAP</t>
  </si>
  <si>
    <t>Gestionar la prevención de riesgos  ante amenazas naturales y riesgo climático.</t>
  </si>
  <si>
    <t xml:space="preserve">Disminuir  la vulnerabilidad  de la población durante la emergencia sanitaria y  pos pandemia </t>
  </si>
  <si>
    <t>Impulsar y fortalecer las actividades productivas para lograr la soberanía y seguridad alimentaria.</t>
  </si>
  <si>
    <t>Promover  la actividad turística como eje de desarrollo Provincial.</t>
  </si>
  <si>
    <t xml:space="preserve">Promover la construcción y mejoramiento de los sistemas de riego para mejorar la producción y productividad agropecuaria.  </t>
  </si>
  <si>
    <t>Promover actividades culturales y deportivas en la Provincia.</t>
  </si>
  <si>
    <t>Promover la construcción de infraestructura para fomento del deporte en la Provincia</t>
  </si>
  <si>
    <t>Promover la participación ciudadana con actores sociales y articulación con los diferentes niveles de Gobierno.</t>
  </si>
  <si>
    <t>Fortalecer la gestión Institucional del Gobierno Autónomo Descentralizado de la Provincia Bolívar.</t>
  </si>
  <si>
    <t>Mejorar  la  Vialidad  Rural de  la Provincia  Bolívar  propendiendo al desarrollo económico de la población.</t>
  </si>
  <si>
    <t>Producción y Comercialización</t>
  </si>
  <si>
    <t>Diseño de Plan Provincial de   reactivación   del sector agropecuario e impulsar  la  comercialización directa  de los productos  en los  mercados nacionales</t>
  </si>
  <si>
    <t>Mejorar  genéticamente   las  especies    de  animales   domésticos    como bovinos,  porcinos, ovino cuyes.</t>
  </si>
  <si>
    <t xml:space="preserve">Mejorar   la implementación   de canales de  riego a  nivel de la Provincia   Bolívar, de acuerdo a los recursos que por competencia exclusiva tiene nuestra Entidad.  </t>
  </si>
  <si>
    <t>Impulsar  la implementación  de la agricultura  orgánica, a través  de  pequeñas  y medianas  empresas  como elemento dinamizador de la economía provincial</t>
  </si>
  <si>
    <t xml:space="preserve">Manejo adecuado de  Cuencas  Hidrográficas.  Manejo  Racional y sustentable de  los recursos naturales  </t>
  </si>
  <si>
    <t>Implementación del Plan  Turístico Provincial  el mismo que deberá ser  incluyente al sector  campesino</t>
  </si>
  <si>
    <t>Atender  de  manera   directa    a  los sectores  más  desprotegidos   de la Provincia  Bolívar   bajo  cinco   ejes  de  acción</t>
  </si>
  <si>
    <t>Promover el desarrollo del talento y capacidades de los ciudadanos para preservar y rescatar los valores culturales de la Provincia  con la implementación de proyectos de promoción, equipamiento cultural y capacitación apoyo a iniciativas ciudadanas de rescate de nuestra identidad durante el periodo 2019-2023</t>
  </si>
  <si>
    <t>Visualizar de mejor  manera  las  necesidades básicas  de la población.</t>
  </si>
  <si>
    <t>Programa de Desarrollo Social</t>
  </si>
  <si>
    <t>Programa de Fomento Cultural</t>
  </si>
  <si>
    <t>Planificación del Desarrollo Provincial y Ordenamiento Territorial</t>
  </si>
  <si>
    <t>PLAN DE TRABAJO (OFERTA ELECTORAL) VIALIDAD</t>
  </si>
  <si>
    <t>PLAN DE TRABAJO (OFERTA ELECTORAL) OOPP</t>
  </si>
  <si>
    <t>PLAN DE TRABAJO (OFERTA ELECTORAL) DEP</t>
  </si>
  <si>
    <t>PLAN DE TRABAJO (OFERTA ELECTORAL) RIEGO Y DRENAJE</t>
  </si>
  <si>
    <t xml:space="preserve">PLAN DE TRABAJO (OFERTA ELECTORAL) AMBIENTE </t>
  </si>
  <si>
    <t>PLAN DE TRABAJO (OFERTA ELECTORAL) IPASB</t>
  </si>
  <si>
    <t>PLAN DE TRABAJO (OFERTA ELECTORAL)  POLITICO INSTITUCIONAL</t>
  </si>
  <si>
    <t>CONTENIDOS  ESPECÍFICOS ( AMBIENTE )</t>
  </si>
  <si>
    <t>EJECUCION PROGRAMÁTICA  (DEP)</t>
  </si>
  <si>
    <t>EJECUCION PROGRAMÁTICA (RIEGO)</t>
  </si>
  <si>
    <t>EJECUCION PROGRAMÁTICA   (VIALIDAD)</t>
  </si>
  <si>
    <t>EJECUCION PROGRAMÁTICA   (OOPP)</t>
  </si>
  <si>
    <t>EJECUCION PROGRAMÁTICA (POLITICO INSTITUCIONAL)</t>
  </si>
  <si>
    <t>PLAN DE DESARROLLO  (AMBIENTE)</t>
  </si>
  <si>
    <t>PLAN DE DESARROLLO (DEP)</t>
  </si>
  <si>
    <t>PLAN DE DESARROLLO  (RIEGO)</t>
  </si>
  <si>
    <t>PLAN DE DESARROLLO (VIALIDAD)</t>
  </si>
  <si>
    <t>PLAN DE DESARROLLO (OOPP)</t>
  </si>
  <si>
    <t>PLAN DE DESARROLLO (POLITICO INSTITUCIONAL)</t>
  </si>
  <si>
    <t>Adquirir suministros, materiales, insumos, bienes, plantas nativas, señalización, herramientas para la implementación de Proyectos:   Reforestación 70 has con plantas nativas en la Provincia, Implementación de viveros: Chillanes, San Simón y Echeandía en la Provincia.  Durante el segundo trimestre del año 2021</t>
  </si>
  <si>
    <t>Número de Talleres</t>
  </si>
  <si>
    <t>Número de Viveros</t>
  </si>
  <si>
    <t>Número de Plan de Manejo de Paramos</t>
  </si>
  <si>
    <t>Número de Planes de Emergencia</t>
  </si>
  <si>
    <t>Dotar de empaques grado alimentario a emprendimientos locales para mejorar la imagen de los productos para su comercialización.</t>
  </si>
  <si>
    <t>Ejecutar 2 eventos deportivos en el cantón Guaranda y San Miguel en el segundo trimestre del 2021</t>
  </si>
  <si>
    <t>Mejorar la infraestructura turística en emprendimientos turísticos de la Provincia en la parroquia: San Luis de Pambil comunidad Piedra Blanca,  parroquia Salinas,  Ruta de los Santos en el segundo trimestre del 2021</t>
  </si>
  <si>
    <t xml:space="preserve">Contar con un diseño e impresión de un mapa gastronómico provincial actualizado de los 7 cantones y 19 parroquias de la Provincia en el segundo trimestre del 2021 </t>
  </si>
  <si>
    <t>Número de hectáreas</t>
  </si>
  <si>
    <t>Número de Plantas</t>
  </si>
  <si>
    <t>Número de Parcelas</t>
  </si>
  <si>
    <t xml:space="preserve">Número de granjas </t>
  </si>
  <si>
    <t>Número de centros</t>
  </si>
  <si>
    <t>Número de Insumos</t>
  </si>
  <si>
    <t>Número de botiquines</t>
  </si>
  <si>
    <t>Número de Maquinaria</t>
  </si>
  <si>
    <t>Número de Eventos</t>
  </si>
  <si>
    <t>Número de Infraestructura mejorada</t>
  </si>
  <si>
    <t>Mapa Gastronómico</t>
  </si>
  <si>
    <t>Ferias Agropecuarias</t>
  </si>
  <si>
    <t>Proyecto</t>
  </si>
  <si>
    <t xml:space="preserve">Construir y rehabilitar 10 sistemas de riego en el sector rural de la Provincia Bolívar. En el segundo, tercero y cuarto trimestre del 2021 </t>
  </si>
  <si>
    <t>Construir segunda etapa del Estadio de San Miguel (Iluminaria) en el Primer trimestre del 2021</t>
  </si>
  <si>
    <t>Ejecutar plan de capacitación Secretaria Talento Humano durante el año 2021</t>
  </si>
  <si>
    <t>Coordinar la realización de 10 talleres de capacitación a las Asambleas Locales Provinciales</t>
  </si>
  <si>
    <t>Realizar 23 Talleres de Presupuestos Participativos en el tercer trimestre del 2021</t>
  </si>
  <si>
    <t>Gestionar ante Embajadas, ONG, recursos para ejercicio de competencias durante el año 2021</t>
  </si>
  <si>
    <t>Infraestructura riego</t>
  </si>
  <si>
    <t>Rehabilitación Sistemas de Riegos</t>
  </si>
  <si>
    <t>Estudios de Factibilidad y Diseño</t>
  </si>
  <si>
    <r>
      <t xml:space="preserve">¿Qué actores o grupos ciudadanos están representados en las ASAMBLEA CIUDADANA LOCAL?
</t>
    </r>
    <r>
      <rPr>
        <sz val="10"/>
        <rFont val="Arial"/>
        <family val="2"/>
      </rPr>
      <t>Puede seleccionar varios</t>
    </r>
  </si>
  <si>
    <t>19 botiquines veterinarios implementados en las parroquias Salinas, San Simón, San Lorenzo, Santiago, San Pablo de Atenas, San José del Tambo y Telimbela en el segundo trimestre del 2021,</t>
  </si>
  <si>
    <t xml:space="preserve">3 Infraestructuras        5 Mejoramientos </t>
  </si>
  <si>
    <t>Construir 1 centro de acopio Cantón Guaranda en el tercer trimestres del 2021.                                                                 Intervenir 5 iniciativas productivas en mejoramiento de infraestructura en los cantones de Guaranda, Chimbo, San Miguel en el tercer trimestre del 2021.        Construir primera etapa de infraestructura destinada a la comercialización de animales en la Parroquia Simiatug en el primer trimestre del 2021.                       Construir infraestructura productiva para ser utilizada como centro de comercialización de productos de Echeandia.</t>
  </si>
  <si>
    <t>Número de Empaques</t>
  </si>
  <si>
    <t>Iluminaria</t>
  </si>
  <si>
    <t>Plan Capacitación</t>
  </si>
  <si>
    <t>1 Plan Capacitación</t>
  </si>
  <si>
    <t>Talleres de Capacitación</t>
  </si>
  <si>
    <t>10 Talleres de Capacitación</t>
  </si>
  <si>
    <t>Talleres Presupuestos Participativos</t>
  </si>
  <si>
    <t>23 Talleres de Capacitación</t>
  </si>
  <si>
    <t>Convenios</t>
  </si>
  <si>
    <t>EJECUCION PROGRAMÁTICA (IPASB)</t>
  </si>
  <si>
    <t>Promover la accesibilidad a servicios de calidad en Salud Pública para toda la población.</t>
  </si>
  <si>
    <t>Atender a 50 familias con necesidades de salud integral y preventiva dentro de la Provincia en el tercero y cuarto trimestre del 2021</t>
  </si>
  <si>
    <t>Atender a 560 niños, niñas y adolescentes en los Cantones Guaranda, Chimbo, San Miguel y Chillanes</t>
  </si>
  <si>
    <t>Atender a 153 niños, niñas menores de 3 años en las comunidades del cantón Guaranda y Chimbo de la Provincia Bolívar.</t>
  </si>
  <si>
    <t xml:space="preserve">Atender a 30 niños, niñas y adolescentes en los diferentes Cantones y parroquias de la Provincia Bolívar </t>
  </si>
  <si>
    <t>PLAN DE DESARROLLO  (IPASB)</t>
  </si>
  <si>
    <t>GOBIERNO AUTONOMO DESCENTRALIZADO DE LA PROVINCIA BOLIVAR</t>
  </si>
  <si>
    <t>SI</t>
  </si>
  <si>
    <t>Bolívar</t>
  </si>
  <si>
    <t>Guaranda</t>
  </si>
  <si>
    <t>Veintimilla</t>
  </si>
  <si>
    <t>www.bolivar.gob.ec</t>
  </si>
  <si>
    <t>0260000170001.</t>
  </si>
  <si>
    <t>Angel Vinicio Coloma Romero</t>
  </si>
  <si>
    <t xml:space="preserve">Prefecto de la Provincia Bolívar </t>
  </si>
  <si>
    <t>7 de Mayo del 2019</t>
  </si>
  <si>
    <t>vcoloma.2014@gmail.com</t>
  </si>
  <si>
    <t>0994211613.</t>
  </si>
  <si>
    <t>Arq. Cristobal Eduardo Vargas Gaibor</t>
  </si>
  <si>
    <t>eduardovargasgaibor@gmail.com</t>
  </si>
  <si>
    <t>0983889126.</t>
  </si>
  <si>
    <t>Karina Marianela Paredes Cárdenas</t>
  </si>
  <si>
    <t>Técnica Secretaría Desarrollo Provincial</t>
  </si>
  <si>
    <t>19 Enero del 2022</t>
  </si>
  <si>
    <t>karynapc@yahoo.es</t>
  </si>
  <si>
    <t>0990307887.</t>
  </si>
  <si>
    <t>PROVINCIAL</t>
  </si>
  <si>
    <t xml:space="preserve">Concientizar a la población del cuidado al Ambiente. </t>
  </si>
  <si>
    <t>EXCLUSIVAS</t>
  </si>
  <si>
    <t>Incrementar 70 ha en pastos en el sector rural de Caluma, Chimbo y Guaranda durante el tercer trimestre del 2021.</t>
  </si>
  <si>
    <t>Intervenir 60 Ha de cultivos en los Cantones de Guaranda, Chimbo, San Miguel, Chillanes, Echeandía, Caluma y Las Naves en el tercer trimestre del 2021.</t>
  </si>
  <si>
    <t>CONCURRENTES</t>
  </si>
  <si>
    <t>Contribuir la calidad de vida de los beneficiarios a través del mejoramiento de los ingresos económicos producto de la diversificación agrícola.</t>
  </si>
  <si>
    <t>Adquirir 5000 plantas frutales para entrega en los cantones de Guaranda, Chimbo, San Miguel, Chillanes, Echeandía, Caluma y Las Naves en el segundo trimestre del 2021.</t>
  </si>
  <si>
    <t>Implementar cuatro parcelas con semillas certificadas en el Cantón Guaranda en el segundo trimestre del 2021.</t>
  </si>
  <si>
    <t>Un centro de producción de humos a base de lombricultura implementado en el Cantón Guaranda - Parroquia San Lorenzo en el segundo trimestre del 2021.</t>
  </si>
  <si>
    <t>Adquirir suministros, reactivos y materiales para funcionamiento de laboratorio de alimentos y suelo en la ciudad de Guaranda en el segundo trimestre del 2021.</t>
  </si>
  <si>
    <t>Garantizar el funcionamiento de los centros administrados por la empresa pública de turismo en la Parroquia Balsapamba y sector Las Cochas en el segundo trimestre del 2021.</t>
  </si>
  <si>
    <t>Atención a familias en estado de vulnerabilidad</t>
  </si>
  <si>
    <t>Atención de salud a 50 familias que se encuentran en estado de vulnerabilidad</t>
  </si>
  <si>
    <t>Se realizó la atención en salud de las familias que se encuentran en estado de vulnerabilidad, logrando mejorar su estilo de vida</t>
  </si>
  <si>
    <t>Convenios MIES</t>
  </si>
  <si>
    <t>Atención a 560 niños del proyecto ETI</t>
  </si>
  <si>
    <t>Número de niños, niñas y adolescentes Atendidos</t>
  </si>
  <si>
    <t>Atención a 560  niños, niñas y  adolescentes en la erradicación del trabajo infantil</t>
  </si>
  <si>
    <t>Convenio GAD Parroquial</t>
  </si>
  <si>
    <t>Atención de 500  adultos mayores de los diferentes GADS Julio Moreno en el Cantón Guaranda, San Pablo y Bilován en el Cantón San Miguel, La Magdalena y la Asunción en el Cantón San José de Chimbo y en el Cantón  Caluma.</t>
  </si>
  <si>
    <t>Número de Adultos Mayores Atendidos</t>
  </si>
  <si>
    <t>Atención de 500  adultos mayores en motricidad, rehabilitación  y terapia ocupacional</t>
  </si>
  <si>
    <t>Número Familias Atendidas</t>
  </si>
  <si>
    <t>Atención a 50 familias con ayudas técnicas</t>
  </si>
  <si>
    <t>Atención con ayudas técnicas a las familias mejorando su calidad de vida</t>
  </si>
  <si>
    <t>Atención a 153 niños en los Centros de Desarrollo Infantil</t>
  </si>
  <si>
    <t>Número de niños y niñas atendidos</t>
  </si>
  <si>
    <t>Atención a 153 niños fomentando el desarrollo integral infantil</t>
  </si>
  <si>
    <t>Atención de 153 Niños en los Centros de desarrollo infantil, mejorando su calidad de vida de las familias y los niños</t>
  </si>
  <si>
    <t>Convenio MIES</t>
  </si>
  <si>
    <t>Atención a 30 niños, niñas y adolescentes en el  Apoyo familiar y custodia familiar de niños, niñas y adolescentes</t>
  </si>
  <si>
    <t>Número de niños y niñas en apoyo y custodia familiar</t>
  </si>
  <si>
    <t>Atención en Apoyo familiar y custodia familiar, con ayudas de terapia psicológica.</t>
  </si>
  <si>
    <t xml:space="preserve">Por falta de recursos económicos </t>
  </si>
  <si>
    <t>2% para adultos mayores. 6 % para niños, niñas y adolescentes. 2% Víctimas de violencia doméstica y sexual, maltrato infantil ( a través del programa de Apoyo Familiar y Custodia Familiar)</t>
  </si>
  <si>
    <t>FUENTE: IPAS-B 2022</t>
  </si>
  <si>
    <t>Protocolo para la articulación de los sistemas locales de protección de derechos de niñas, niños, adolescentes y personas adultas mayores en el marco de la atención a estos grupos vulnerables</t>
  </si>
  <si>
    <t>Se mejora la calidad de vida de niños, niñas, adolescentes y personas adultos mayores</t>
  </si>
  <si>
    <t>Trabajar para la igualdad intergeneracional y con ello disminuir las brechas mencionadas y garantizar el cumplimiento de derechos de los grupos de atención prioritaria</t>
  </si>
  <si>
    <t>SECRETARIA DE VIALIDAD</t>
  </si>
  <si>
    <t>EXCLUSIVA</t>
  </si>
  <si>
    <t>Rehabilitar carretera Caluma - Telimbela de 16,60 km Convenio con MTOP en el Primero y Segundo trimestre del año 2021</t>
  </si>
  <si>
    <t>Rehabilitación vial</t>
  </si>
  <si>
    <t>Realizar Conformación de Sub base, base y transporte de material en las vías: ACHUPALLAS - SAN GERARDO, LAS COCHAS - TINGO – PACHAKUTIC, CALUMA – TELIMBELA, CHARQUIYACU - RETIRO DE CHARQUIYACU, CALUMA - LA ALSACIA, SAN FRANCISCO - MATAPALO</t>
  </si>
  <si>
    <t xml:space="preserve"> Conformación de Sub base, base y transporte de material</t>
  </si>
  <si>
    <t>km de  Conformación de Sub base, base y transporte de material</t>
  </si>
  <si>
    <t>28,0 km de  Conformación de Sub base, base y transporte de material</t>
  </si>
  <si>
    <t xml:space="preserve"> Lastrado</t>
  </si>
  <si>
    <t xml:space="preserve">km Lastrado                         </t>
  </si>
  <si>
    <t xml:space="preserve">3,50 km Lastrado                     </t>
  </si>
  <si>
    <t>Realizar el lastrado de 12,0 km en las vías: DESDE EL RIO LAS NAVES – VARIANTE, TRAMO QUE SE AMPLIO LUEGO DE LA PERDIDA DE LA CALZADA SECTOR MINDINA, DE LA NUEVA VARIANTE EN LA VÍA ROSA ELVIRA (debido a la perdida de calzada por el invierno), VARIANTE, GUARDARAYA A POCOS METROS DEL PUENTE CAIDO, NUEVA ESPERANZA, VALLE HERMOSO, TRES CRUCES - CEDROPAMBA - LA POLVORA - CUMBILLI CHICO, SOLEDAD</t>
  </si>
  <si>
    <t>Lastrado</t>
  </si>
  <si>
    <t>km de lastrado</t>
  </si>
  <si>
    <t>12,0 k de lastrado</t>
  </si>
  <si>
    <t>12,0 km de lastrado</t>
  </si>
  <si>
    <t xml:space="preserve">Ejecutar 20 km de obras viales en convenio con los GADS en los cuatro trimestres del año 2021. </t>
  </si>
  <si>
    <t xml:space="preserve"> Convenios Obras Viales</t>
  </si>
  <si>
    <t xml:space="preserve">km Obras Viales </t>
  </si>
  <si>
    <t xml:space="preserve">20,0 km Obras Viales </t>
  </si>
  <si>
    <t>20.0 km de Obras Viales Convenios</t>
  </si>
  <si>
    <t xml:space="preserve">Realizar la apertura de 8 km de la vía Gerrana - Tingo - Tomaloma en el primer trimestre del año 2021.   </t>
  </si>
  <si>
    <t>km de Apertura de vías</t>
  </si>
  <si>
    <t>km Apertura de vías</t>
  </si>
  <si>
    <t>8 km Apertura de vía</t>
  </si>
  <si>
    <t xml:space="preserve"> Apertura de vías</t>
  </si>
  <si>
    <t>31.9 km de Apertura de vías</t>
  </si>
  <si>
    <t>31.90 km de Apertura de vías</t>
  </si>
  <si>
    <t>Realizar la ampliación de 34.0 km en las vías: SIMIATUG - MIRAFLORES - PAMBUCLOMA - YATALÓ - CHIGUE - SAN FRANCISCO - LA CABAÑA - TACARPO - EL CANDIO - SANTA TERESA INGAPIRCA - PAÑAHUA - MUSHULLACTA - EL NARANJAL - FACUNDO VELA, TRAMO LUEGO DE LA PERDIDA DE LA CALZADA EN EL SECTOR DE MINDINA, NUEVA ESPERANZA, SALADO CHICO, YAGUI GRANDE, YAGUI CHICO, FRANCISCO DEL ORONGO - EL CONGRESO</t>
  </si>
  <si>
    <t xml:space="preserve">34.0 km de Ampliación de vías </t>
  </si>
  <si>
    <t xml:space="preserve">4 km Ampliación </t>
  </si>
  <si>
    <t>Realizar 8 km de mantenimiento de la vía Selva Alegre - Las Naves Chico en el Primer trimestre del año 2021</t>
  </si>
  <si>
    <t>Mantenimientos de vías</t>
  </si>
  <si>
    <t>km mantenimiento vial</t>
  </si>
  <si>
    <t>8 km mantenimiento vial</t>
  </si>
  <si>
    <t>321.40 km mantenimiento vial</t>
  </si>
  <si>
    <t>321.40 km de mantenimiento vial</t>
  </si>
  <si>
    <t>Realizar 1.48 km de Relleno de puentes en los sectores: RELLENO DEL PUENTE CHIGUIPE, VÍA ROSA ELVIRA, UN ALCANTARILLADO, EN LA VÍA SAN VICENTE, PUENTE PLAZA ROJA - RÍO TOACHI, PUENTE SANTA LUCIA, PUENTE PALMA DE PURUHUAY, PUENTE LAS PALMAS DEL CONGRESO SOBRE EL RÍO LOBO, PUENTE SAN ANTONIO BAJO, SAN ANTONIO CENTRAL Y ESTERO DE DAMAS SOBRE EL RÍO PIEDRAS, PUENTE  SOBRE EL RÍO CHELA EN LA COMUNIDAD SAN PABLO</t>
  </si>
  <si>
    <t>km de relleno de puentes</t>
  </si>
  <si>
    <t>1.48 km de Relleno de puentes</t>
  </si>
  <si>
    <t>5.5 km de Relleno de puentes</t>
  </si>
  <si>
    <t>Realizar 130.40 km  de Limpieza de vías: VÍA LIBERTAD, CANDUYA – CAPITO, LARCALOMA – QUINDIGUA, SANTA FE - MORASPAMBA - EL TOPE, CUATRO ESQUINAS - LA VAQUERA, VARIANTE, GUAYNAHURCO – MONOLOMA, SAN PEDRO DE BOLIVAR JILIMBÍ, VÍA VARIANTE, ACHUPALLAS - SAN GERARDO- SAN ISIDRO, VÍA SICOTO – GUAMALAN, LA GUATAN – CAPULISHURCO, SANTIAGO – TOTORAS, PASAGUA - CUMBILLÍ CHICO - NARANJAL PATA, PASAGUA - SANTA ANA - SAN ANTONIO – MONJAS, CHARKIYAKU - TRES PAILAS, CAMARON - CRUZLOMA - LA PRADERA - SAN MIGUEL DE CAÑITAS, SAN FRANCISCO - EL CONGRESO, VÍA MARGARITA - SAN PABLO DE AMALI - SAN JOSÉ DEL TAMBO, TORRELOMA - EL DESIERTO ALTO</t>
  </si>
  <si>
    <t>Limpieza de vías</t>
  </si>
  <si>
    <t>km de Limpieza de vías</t>
  </si>
  <si>
    <t>130.40 k de Limpieza de vías</t>
  </si>
  <si>
    <t>130.40 km de Limpieza de vías</t>
  </si>
  <si>
    <t xml:space="preserve">Construir 17 puentes en varios sectores de la Provincia. Durante el tercer trimestre del 2021 .       </t>
  </si>
  <si>
    <t xml:space="preserve">PUENTES DE HORMIGON  ARMADO SECTOR EL TENDAL LONGUITUD 16 MM SAN JOSE DEL TAMBO CHILLANES.  PUENTE DE HORMIGON ARMADO SECTOR DULCE PAMBA LONGUITUD 20.00 MM  SAN JOSE DEL TAMBO CHILLANES.   PUENTE DE HORMIGON ARMADO SECTOR RAYOCHINEATA LONGUITUD 8.00MM SALINAS-GUARANDA.   PUENTE DE HORMIGON ARMADO SECTOR CHANGIL DE VAINILLAS LONGUITUD 8.00 MM   REGULO DE MORA-SAN MIGUEL.                       </t>
  </si>
  <si>
    <t xml:space="preserve">Número Puentes HA        </t>
  </si>
  <si>
    <t>PUENTES DE HORMIGON  ARMADO SECTOR EL TENDAL LONGUITUD 16 MM (SAN JOSE DEL TAMBO CHILLANES); PUENTE DE HORMIGON ARMADO SECTOR DULCE PAMBA LONGUITUD 20.00 MM (SAN JOSE DEL TAMBO CHILLANES); PUENTE DE HORMIGON ARMADO SECTOR RAYOCHINEATA LONGUITUD 8.00MM (SALINAS-GUARANDA); PUENTE DE HORMIGON ARMADO SECTOR CHANGIL DE VAINILLAS LONGUITUD 8.00 MM (REGULO DE MORA-SAN MIGUEL).</t>
  </si>
  <si>
    <t xml:space="preserve">Construir dos puentes de estructura mixta en Chaguarpata San José del Tambo Tabanal San Luis de Pambil en el tercer trimestre del 2021.  </t>
  </si>
  <si>
    <t>Reparación del puente sobre el estero de Guabito Recinto Mullidiahuan - Estero Mullidiahuán Parroquia Salinas durante el tercer trimestre del 2021</t>
  </si>
  <si>
    <t xml:space="preserve">                                                                                                Construir cubiertas en espacios deportivos para uso y recreación en diversos sectores de la Provincia Bolívar durante el tercer trimestre del 2021</t>
  </si>
  <si>
    <t xml:space="preserve">Para el beneficio de los moradores del sector y comunidades aledañas </t>
  </si>
  <si>
    <t>LUMINARIA ESTADIO SAN MIGUEL</t>
  </si>
  <si>
    <t>PARA DAR UN MEJOR REALCE A LOS ESPECTACULOS DEPORTIVOS DE LA NIÑES Y JUVENTUD DEPORTISTA</t>
  </si>
  <si>
    <t>Reconstrucción templete de la parroquia Bilován durante el tercer trimestre del 2021</t>
  </si>
  <si>
    <t xml:space="preserve">Elaboración Plan Estratégico Institucional </t>
  </si>
  <si>
    <t>Se cuenta con un Plan Estratégico Institucional de la organización que orientará y articulara de la gestión institucional; alineadas al PDOT</t>
  </si>
  <si>
    <t xml:space="preserve">Se elaboró el Plan Estratégico Institucional en coordinación con todas las áreas y Secretarias de la Institución  </t>
  </si>
  <si>
    <t xml:space="preserve">La capacitación en seguridad y salud ocupacional, aporta a la institución en la mitigación de riesgos y la reducción del ausentismo por accidentes laborales. De esta manera se bajó la tasa de riesgos institucionales en materia de seguridad y salud ocupacional.  </t>
  </si>
  <si>
    <t>https://www.compraspublicas.gob.ec/ProcesoContratacion/compras/PC/informacionProcesoContratacion2.cpe?idSoliCompra=XDbyLEruUJPIp6wHRj8LKQMwDo--eACKWWeNxNTQteI</t>
  </si>
  <si>
    <t>www.bolivar.gob.ec  Transparencia</t>
  </si>
  <si>
    <t>www.bolivar.gob.ec  Rendición de Cunetas GADPB</t>
  </si>
  <si>
    <t>CONTRALORIA GENERAL ESTADO</t>
  </si>
  <si>
    <t>DPB-0019-2020 Examen   especial   a  los   procesos   precontractual,   contractual,  y ejecución   de  los  proyectos  viales,  incluidos  los  de consultoría   y  fiscalización  en  el Gobierno  Autónomo    Descentralizado de la    Provincia    Bolívar, por el   período comprendido entre el 1   de enero de 2015 y el 31 de julio de 2019.</t>
  </si>
  <si>
    <t>Conocimiento y disposición a Directores, Jefes Departamentales</t>
  </si>
  <si>
    <t xml:space="preserve">Contratación de análisis de laboratorio para el fortalecimiento a micro emprendimientos </t>
  </si>
  <si>
    <t>https://bit.ly/3ivpc1j</t>
  </si>
  <si>
    <t>Repuestos para la zaranda de la trituradora de agregados n.-01</t>
  </si>
  <si>
    <t>https://bit.ly/3cAu15I</t>
  </si>
  <si>
    <t>Servicio de mano de Obra para el Distribuidor de Agregados No. 01</t>
  </si>
  <si>
    <t>https://bit.ly/3iGUEcO</t>
  </si>
  <si>
    <t>Montaje de la bomba hidráulica de traslación con personal técnico</t>
  </si>
  <si>
    <t>Reparación del cilindro hidráulico del tractor komatsu no. 14.</t>
  </si>
  <si>
    <t>https://bit.ly/2TYdGBo</t>
  </si>
  <si>
    <t>https://bit.ly/3gePTpl</t>
  </si>
  <si>
    <t>https://bit.ly/3gBDv1T</t>
  </si>
  <si>
    <t>https://bit.ly/3vsrzES</t>
  </si>
  <si>
    <t>Adquisición de repuestos y servicio de mano de obra para la motoniveladora cat n. 08</t>
  </si>
  <si>
    <t>https://bit.ly/3wMesja</t>
  </si>
  <si>
    <t>Adquisición de repuestos para el jeep gran vitara sz n. 04.</t>
  </si>
  <si>
    <t>https://bit.ly/3cNYQE8</t>
  </si>
  <si>
    <t>https://bit.ly/3q35XOk</t>
  </si>
  <si>
    <t xml:space="preserve">https://bit.ly/2UqlkES </t>
  </si>
  <si>
    <t>Adquisición de repuestos y servicio de mano de obra para la camioneta d-max n. 15</t>
  </si>
  <si>
    <t>$                   1,496,98</t>
  </si>
  <si>
    <t>https://bit.ly/2TVTyjn</t>
  </si>
  <si>
    <t>Adquisición de repuestos para la camioneta d-max n. 37</t>
  </si>
  <si>
    <t>https://bit.ly/2ShTSby</t>
  </si>
  <si>
    <t>https://bit.ly/3wSFmpI</t>
  </si>
  <si>
    <t>https://bit.ly/3qFpwwz</t>
  </si>
  <si>
    <t>Servicio de mano de obra para el tanquero de asfalto N°. 02</t>
  </si>
  <si>
    <t>https://bit.ly/3xdZe6Z</t>
  </si>
  <si>
    <t>https://bit.ly/2VzTmag</t>
  </si>
  <si>
    <t>Adquisición de repuestos para el rodillo n. 08</t>
  </si>
  <si>
    <t>https://bit.ly/3hvwGjY</t>
  </si>
  <si>
    <t>Adquisición de repuestos y servicio de mano de obra para la camioneta d-max n. 24.</t>
  </si>
  <si>
    <t>https://bit.ly/2UdkbR7</t>
  </si>
  <si>
    <t>Publicidad por medio de letras corpóreas las mismas que serán utilizadas para mejorar la imagen de sectores turísticos de la provincia, y dar el realce necesario para su promoción por parte de la primera institución provincial, dentro del periodo 2019 – 2023</t>
  </si>
  <si>
    <t>https://bit.ly/3eJ5Fb5</t>
  </si>
  <si>
    <t>Servicio de mano de obra para la excavadora hyundai no. 10</t>
  </si>
  <si>
    <t>https://bit.ly/3BsgbNr</t>
  </si>
  <si>
    <t>Adquisición de repuestos y servicio de mano de obra para el chevrolet aveo n.06</t>
  </si>
  <si>
    <t>https://bit.ly/3i4vvbm</t>
  </si>
  <si>
    <t xml:space="preserve">https://bit.ly/3i70Udt </t>
  </si>
  <si>
    <t>Servicio de mano de obra para mantenimiento de tanques de almacenamiento de combustible</t>
  </si>
  <si>
    <t>https://bit.ly/3rDPIbk</t>
  </si>
  <si>
    <t>Adquisición de repuestos para la camioneta d-max n. 29</t>
  </si>
  <si>
    <t>https://bit.ly/3rRhpxD</t>
  </si>
  <si>
    <t>https://bit.ly/3x9NbXz</t>
  </si>
  <si>
    <t>Adquisición de repuestos para la volqueta no. 59</t>
  </si>
  <si>
    <t>https://bit.ly/3zC4KkG</t>
  </si>
  <si>
    <t>https://bit.ly/3ygOFRg</t>
  </si>
  <si>
    <t>Adquisición de repuestos para cargadora no. 04, cargadora no. 06, excavadora no. 10, volqueta no. 99</t>
  </si>
  <si>
    <t xml:space="preserve">https://bit.ly/3ibLjJD </t>
  </si>
  <si>
    <t xml:space="preserve">Adquisición de Ropa de trabajo para los trabajadores del GADPB </t>
  </si>
  <si>
    <t>https://bit.ly/3rUcAnf</t>
  </si>
  <si>
    <t>https://bit.ly/3fsHIoH</t>
  </si>
  <si>
    <t>https://bit.ly/3inAuEv</t>
  </si>
  <si>
    <t>https://bit.ly/3jh9gOY</t>
  </si>
  <si>
    <t>Adquisición de equipos audivisuales para repotencializar</t>
  </si>
  <si>
    <t>https://bit.ly/3fwytnm</t>
  </si>
  <si>
    <t>https://bit.ly/3lUjxUb</t>
  </si>
  <si>
    <t>https://bit.ly/3xy6LwQ</t>
  </si>
  <si>
    <t>https://bit.ly/37BadMI</t>
  </si>
  <si>
    <t>Adquisición de repuestos para uso en la camioneta no. 46</t>
  </si>
  <si>
    <t>https://bit.ly/37xAbR4</t>
  </si>
  <si>
    <t>Adquisición sillones giratorios ejecutivos</t>
  </si>
  <si>
    <t>https://bit.ly/2VQN4nf</t>
  </si>
  <si>
    <t xml:space="preserve">Adquisición Mouse ergonomico inalambrico </t>
  </si>
  <si>
    <t>https://bit.ly/3m8nfJS</t>
  </si>
  <si>
    <t>Retapizado de muebles</t>
  </si>
  <si>
    <t>https://bit.ly/3smaE6V</t>
  </si>
  <si>
    <t>Adquisicion de computadoras</t>
  </si>
  <si>
    <t>https://bit.ly/3snsV43</t>
  </si>
  <si>
    <t>Adquisición de repuestos para la camioneta d-max n. 15</t>
  </si>
  <si>
    <t>https://bit.ly/2XlVzH5</t>
  </si>
  <si>
    <t>Adquisición de repuestos y servicio de mano de obra para los vehículos livianos y pesados del gadpb</t>
  </si>
  <si>
    <t>https://bit.ly/3yVu597</t>
  </si>
  <si>
    <t>Adquisición de repuestos para uso en el tractor no. 03, tractor no. 13, tractor no. 15</t>
  </si>
  <si>
    <t>https://bit.ly/3gif2zk</t>
  </si>
  <si>
    <t>https://bit.ly/3AYlDqu</t>
  </si>
  <si>
    <t>Contratación de servicios para la eliminación de desechos infecciosos</t>
  </si>
  <si>
    <t>https://bit.ly/38fHMnE</t>
  </si>
  <si>
    <t>Adquisición de repuestos para las volquetas chevrolet fvr n. 83-85-92-93-94</t>
  </si>
  <si>
    <t xml:space="preserve">https://bit.ly/38hiPZb </t>
  </si>
  <si>
    <t>Adquisición de repuestos para la camioneta ford n. 10</t>
  </si>
  <si>
    <t>https://bit.ly/3zHNNG5</t>
  </si>
  <si>
    <t>Adquisición de repuestos para los tanqueros de agua no 1, 6, 8, 9,10,11</t>
  </si>
  <si>
    <t>https://bit.ly/3gQKW69</t>
  </si>
  <si>
    <t>Adquisición de repuestos para el jeep no. 04</t>
  </si>
  <si>
    <t>https://bit.ly/39cKcUG</t>
  </si>
  <si>
    <t>https://bit.ly/3hQOPIK</t>
  </si>
  <si>
    <t>https://bit.ly/39l6BiC</t>
  </si>
  <si>
    <t>Adquisición de repuestos para la motoniveladora no. 12</t>
  </si>
  <si>
    <t>https://bit.ly/3m5SeVd</t>
  </si>
  <si>
    <t>Adquisición de repuestos para las motoniveladoras caterpillar 120k n. 11-12-16-17-18.</t>
  </si>
  <si>
    <t>https://bit.ly/3ifsoNx</t>
  </si>
  <si>
    <t>https://bit.ly/3zIdTru</t>
  </si>
  <si>
    <t>https://bit.ly/3DaFvHW</t>
  </si>
  <si>
    <t>Servicio de mantenimiento de sistemas (yupak)</t>
  </si>
  <si>
    <t>https://bit.ly/3AFA5mK</t>
  </si>
  <si>
    <t>Adquisición de especies valoradas.</t>
  </si>
  <si>
    <t>Adquisicion de tintas para impresoras del gadpb</t>
  </si>
  <si>
    <t>https://bit.ly/3aStzyq</t>
  </si>
  <si>
    <t>https://bit.ly/3m86gaj</t>
  </si>
  <si>
    <t>Servicio de mantenimiento correctivo y preventivo de la abrillantadora</t>
  </si>
  <si>
    <t>https://bit.ly/2XC8S6W</t>
  </si>
  <si>
    <t>Servicio de mano de obra de la volqueta n.-95</t>
  </si>
  <si>
    <t>https://bit.ly/3aZe0VJ</t>
  </si>
  <si>
    <t>Adquisición de repuestos para los rodillos bomag n. 10 - n. 13</t>
  </si>
  <si>
    <t>https://bit.ly/2Zns0GD</t>
  </si>
  <si>
    <t>https://bit.ly/3pDDUGT</t>
  </si>
  <si>
    <t>https://bit.ly/3jCsI9H</t>
  </si>
  <si>
    <t>https://bit.ly/3EfXv45</t>
  </si>
  <si>
    <t>Adquisición de electrodos para uso en la maquinaria del gadpb.</t>
  </si>
  <si>
    <t>https://bit.ly/3ntPPob</t>
  </si>
  <si>
    <t xml:space="preserve">Adquisición de Pajuelas para el Mejoramiento Genético en ganado Bovino </t>
  </si>
  <si>
    <t>https://bit.ly/3vXG9Gh</t>
  </si>
  <si>
    <t xml:space="preserve">Adquisición de implementos deportivos para el uso en el estadio Arcángel San Miguel </t>
  </si>
  <si>
    <t>https://bit.ly/3bHMoF6</t>
  </si>
  <si>
    <t>https://bit.ly/3n26CzT</t>
  </si>
  <si>
    <t>https://bit.ly/30938Tm</t>
  </si>
  <si>
    <t>Adquisición de Pintura Epóxica Anticorrosiva Negra y demás Materiales para la repotencialización de las Vallas, Paletas Informativas Y Pórticos Colocadas en vías y Obras que ha ejecutado la Corporación Provincial</t>
  </si>
  <si>
    <t>https://bit.ly/3wvSkdD</t>
  </si>
  <si>
    <t>Reparación del convertidor de par del tractor disco 11.</t>
  </si>
  <si>
    <t>https://bit.ly/3omxZE6</t>
  </si>
  <si>
    <t>https://bit.ly/3wFiOcR</t>
  </si>
  <si>
    <t>https://bit.ly/3FzCgv1</t>
  </si>
  <si>
    <t>Adquisición de repuestos y mano de obra para la reparación del tractor sobre oruga DISCO 14</t>
  </si>
  <si>
    <t>https://bit.ly/3CdAI7G</t>
  </si>
  <si>
    <t>https://bit.ly/2YWIkOh</t>
  </si>
  <si>
    <t>Adquisición de repuestos y servicio de mano de obra para el toyota prado n. 48</t>
  </si>
  <si>
    <t>https://bit.ly/3CPVk6e</t>
  </si>
  <si>
    <t>https://bit.ly/2ZIJQnA</t>
  </si>
  <si>
    <t>Adquisición de alevines de trucha y tilapia para inserción en los sistemas productivos y pecuarios en los Cantones Guaranda, Chimbo, San Miguel, Las Naves, Caluma, Echeandía, Chillanes en la Provincia de Bolívar.</t>
  </si>
  <si>
    <t>https://bit.ly/3DgW0Sk</t>
  </si>
  <si>
    <t>https://bit.ly/32WcuTx</t>
  </si>
  <si>
    <t>Adquisición de tubería para el alcantarillado de la vía El Tingo - Pachacutik</t>
  </si>
  <si>
    <t>Licitación seguros</t>
  </si>
  <si>
    <t>Contratación de las pólizas de seguros de vehículos livianos y pesados, equipo y maquinaria, equipo electrónico, incendio, fidelidad pública. Robo y /o asalto y rotura de maquinaria, periodo 2021-2022</t>
  </si>
  <si>
    <t>https://bit.ly/3ri8d6x</t>
  </si>
  <si>
    <t>Licitacion Obras</t>
  </si>
  <si>
    <t>Construcción de 29 puentes carrózales en varios sectores rurales de la provincia Bolívar.</t>
  </si>
  <si>
    <t>https://bit.ly/3sbM8pt</t>
  </si>
  <si>
    <t>Servicio de acarreo de 1´238.900 kg de asfalto rc-250</t>
  </si>
  <si>
    <t>https://bit.ly/3AWnVaD</t>
  </si>
  <si>
    <t>Adquisición de materiales para la construcción, terminación y mejoramiento de los sistemas de riego de la provincia.</t>
  </si>
  <si>
    <t>https://bit.ly/3GkZYL9</t>
  </si>
  <si>
    <t>Adquisición de un equipo de sonido y amplificación, mismo que será utilizado en los actos solemnes de la prefectura de Bolívar, que se ejecutan dentro del salón auditorio de la institución”</t>
  </si>
  <si>
    <t>https://bit.ly/3L2DXEx</t>
  </si>
  <si>
    <t>Impresión de material publicitario, para repotenciar la identidad corporativa de la prefectura en su actual administración</t>
  </si>
  <si>
    <t>https://bit.ly/3sisPLs</t>
  </si>
  <si>
    <t>Adquisición de una retroexcavadora para uso en la dirección de riego del gobierno autónomo descentralizado de la provincia Bolívar.</t>
  </si>
  <si>
    <t>https://bit.ly/3HnuGF5</t>
  </si>
  <si>
    <t>https://bit.ly/34cPoZQ</t>
  </si>
  <si>
    <t>Adquisición de filtros para uso en la maquinaria y vehículos de propiedad del gobierno autónomo descentralizado de la provincia Bolívar</t>
  </si>
  <si>
    <t>https://bit.ly/3HmZy8l</t>
  </si>
  <si>
    <t>Adquisición de Insumos Agrícolas para la ejecución de Convenios de Cooperación Interinstitucional entre el Gobierno Autónomo Descentralizado de la Provincia de Bolívar y los Gobiernos Autónomos Descentralizados de los Cantones de Guaranda, Echeandía y Caluma</t>
  </si>
  <si>
    <t>https://bit.ly/3L1bnn4</t>
  </si>
  <si>
    <t>Adquisición de neumáticos para uso en cargadoras frontales 2, 3, 5, 6 y 7 de propiedad del gadpb</t>
  </si>
  <si>
    <t>https://bit.ly/3B0drXR</t>
  </si>
  <si>
    <t>Adquirir maquinaria para cumplir con el proyecto “mejoramiento de cadenas productivas generadoras de valor agregado en la provincia“</t>
  </si>
  <si>
    <t>https://bit.ly/35LTwjZ</t>
  </si>
  <si>
    <t>https://bit.ly/32RGxvS</t>
  </si>
  <si>
    <t>Adquisición de una excavadora sobre orugas para uso en la secretaria de vialidad del Gobierno autónomo Descentralizado de la provincia Bolívar</t>
  </si>
  <si>
    <t>https://bit.ly/34rzxq0</t>
  </si>
  <si>
    <t>Concurso Público Consultoría</t>
  </si>
  <si>
    <t>https://bit.ly/3AUCg7m</t>
  </si>
  <si>
    <t>Estudios de factibilidad y diseños definitivos para la construcción del sistema de riego dela Comunidad Ungubi parroquia San Vicente, perteneciente al cantón San Miguel, Provincia De Bolívar</t>
  </si>
  <si>
    <t>https://bit.ly/3ggwIuy</t>
  </si>
  <si>
    <t>Estudios de factibilidad y diseños definitivos para la construcción del sistema de riego Yacubiana, perteneciente a la parroquia Guanujo cantón Guaranda, provincia de Bolívar</t>
  </si>
  <si>
    <t>https://bit.ly/3rm8TYL</t>
  </si>
  <si>
    <t>https://bit.ly/3J5fywt</t>
  </si>
  <si>
    <t>Menor Cuantía Obra</t>
  </si>
  <si>
    <t>Lista corta consultoría</t>
  </si>
  <si>
    <t>Verificación de Producción Nacional</t>
  </si>
  <si>
    <t>Adquisición de una excavadora sobre orugas para uso en la Dirección de Vialidad del Gobierno autónomo descentralizado de la provincia Bolívar</t>
  </si>
  <si>
    <t>https://bit.ly/3s9zyal</t>
  </si>
  <si>
    <t>Adquisición de una Retroexcavadora para uso del Gobierno Autónomo Descentralizado de la provincia Bolívar</t>
  </si>
  <si>
    <t>https://bit.ly/3KXFdJ4</t>
  </si>
  <si>
    <t>https://bit.ly/3IXW8cN</t>
  </si>
  <si>
    <t>https://bit.ly/3olYVEJ</t>
  </si>
  <si>
    <t>https://bit.ly/3GokN8L</t>
  </si>
  <si>
    <t>https://bit.ly/3AUkn8R</t>
  </si>
  <si>
    <t>Adquisición de lubricantes para uso en la maquinaria y vehículos de propiedad del Gobierno autónomo descentralizado de la provincia Bolívar</t>
  </si>
  <si>
    <t>https://bit.ly/3L0MXKB</t>
  </si>
  <si>
    <t>https://bit.ly/3L7QIxy</t>
  </si>
  <si>
    <t>Servicio de contratación de una agencia de publicidad para el pautaje en medios radiales y elaboración de spots publicitario y videos promocionales institucionales, que ayuden a promover la imagen de la prefectura de Bolívar</t>
  </si>
  <si>
    <t>https://bit.ly/3sg2UE9</t>
  </si>
  <si>
    <t>https://bit.ly/3ojFL2u</t>
  </si>
  <si>
    <t>Adquisición de llantas para motoniveladoras</t>
  </si>
  <si>
    <t>Compra de recipientes para desechos sanitarios</t>
  </si>
  <si>
    <t xml:space="preserve">Materiales de oficina </t>
  </si>
  <si>
    <t>Adquisición de Ropa de trabajo para los trabajadores del GADPB</t>
  </si>
  <si>
    <t>Adquisición de Uniformes para
los empleados del GADPB</t>
  </si>
  <si>
    <t>Impresora tinta color A4 modelo 4</t>
  </si>
  <si>
    <t>Adquisición de neumáticos para los vehículos livianos del GADPB</t>
  </si>
  <si>
    <t>Cotización Obra</t>
  </si>
  <si>
    <t>Construcción del sistema de riego de Santiago, perteneciente Al Cantón San Miguel, Provincia Bolívar II Fase</t>
  </si>
  <si>
    <t>https://bit.ly/3HmZUvH</t>
  </si>
  <si>
    <t>Contratación de colocación de carpeta asfáltica en las vías de los cantones Caluma, Echeandía, Chimbo.</t>
  </si>
  <si>
    <t>https://bit.ly/3HmRNQ4</t>
  </si>
  <si>
    <t>Construcción de cubiertas en espacios deportivos para uso y recreación en diversos sectores de la provincia Bolívar en el año 2021</t>
  </si>
  <si>
    <t>https://bit.ly/3umcU19</t>
  </si>
  <si>
    <t>Colocación de carpeta asfáltica de 2 pulgadas en la vía Simiátug Puenebata del cantón Guaranda y en las calles urbanas del cantón Echeandia etapa 2</t>
  </si>
  <si>
    <t>https://bit.ly/3oiDYuc</t>
  </si>
  <si>
    <t>https://bit.ly/3gkT8L7</t>
  </si>
  <si>
    <t>OBJETO DE CONTRATACION</t>
  </si>
  <si>
    <t xml:space="preserve">Numeral 8 del Art. 263 de la Constitución de la República del Ecuador -CRE
Literal m) del Art. 42 del Código Orgánico de Organización Territorial, Autonomía y Descentralización-COOTAD </t>
  </si>
  <si>
    <t>SERVICIOS GENERALES</t>
  </si>
  <si>
    <t>CEDULA PRESUPUESTARIA</t>
  </si>
  <si>
    <t>SECRETARIA  GESTION SOCIAL</t>
  </si>
  <si>
    <t>SECRETARIA DESARROLLO PROVINCIAL</t>
  </si>
  <si>
    <t>SECRETARIA OBRAS PUBLICAS</t>
  </si>
  <si>
    <t xml:space="preserve">SECRETARIA FISCALIZACION </t>
  </si>
  <si>
    <t>SECRETARIA DESARROLLO ECONOMICO</t>
  </si>
  <si>
    <t>SECRETARIA SISTEMA DE RIEGO Y DRENAJE</t>
  </si>
  <si>
    <t xml:space="preserve">SECRETARIA DE GESTION AMBIENTAL Y RIESGOS </t>
  </si>
  <si>
    <t>GASTOS COMUNES DE LA ENTIDAD</t>
  </si>
  <si>
    <t xml:space="preserve">CONCLUIDA </t>
  </si>
  <si>
    <t>PENDIENTE DE PAGO</t>
  </si>
  <si>
    <t>CEDULAS PRESUPUESTARIAS</t>
  </si>
  <si>
    <t>Construcción Puentes San Jorge y San Gerardo (P.F)</t>
  </si>
  <si>
    <t xml:space="preserve">Construcción 17 puentes diferentes sectores de la Provincia (BEDE) puente reventado y congreso </t>
  </si>
  <si>
    <t>CONSTRUCCIONES Y EDIFICACIONES</t>
  </si>
  <si>
    <t>Construcción Cubiertas diferentes comunidades de los cantones de la provincia. 2020</t>
  </si>
  <si>
    <t>Rehabilitación Carreteras Caluma Telimbela Cuatro Esquinas Salinas  (Convenio MTOP) arrastre Covipal</t>
  </si>
  <si>
    <t>EN CONSTRUCCIÓN</t>
  </si>
  <si>
    <t>4 Sistemas de Riego construidos y rehabilitados</t>
  </si>
  <si>
    <t>2 Estudios de Factibilidad y Diseños definitivos de Sistemas de Riego</t>
  </si>
  <si>
    <t>www.bolivar.gob.es                                        Rendición Cuentas 2021</t>
  </si>
  <si>
    <t>www.bolivar.gob.es                                     Rendición Cuentas 2021</t>
  </si>
  <si>
    <t xml:space="preserve">Se ha concluido con la actualización del PDOT </t>
  </si>
  <si>
    <t>110 Usuarios capacitados mediante la plataforma zoom</t>
  </si>
  <si>
    <t>Construir en el año 2021 Infraestructura de riego : Sistema de Riego de Laiwa (18,65 km) Chiquizungo (15,21 km) Gerrana (14,64 km) Atandahua (8,67km) Santiago II Fase (43,65 km)  Quindigua Grande y Bajo (29,54 km) En el segundo, tercero y cuarto trimestre del 2021</t>
  </si>
  <si>
    <t>Convenios, Cédula Presupuestaria</t>
  </si>
  <si>
    <t>FUENTE: DIRECCION FINANCIERA 2021</t>
  </si>
  <si>
    <t>1 de Febrero del  2022</t>
  </si>
  <si>
    <t>Adquirir suministros, plantas nativas y ornamentales, señalización, herramientas, insumos para actividades agropecuarias, materiales para la implementación de en la Parroquia San Luis de Pambil en la Provincia.   Durante el segundo y tercer  trimestre del año 2021.</t>
  </si>
  <si>
    <t>Número de zonas de conservación declaradas</t>
  </si>
  <si>
    <t>Potenciar la producción de plantas nativas para reforestar sectores vulnerables de la Provincia (cuencas hídricas, zonas deforestadas).</t>
  </si>
  <si>
    <t xml:space="preserve">Incrementar la productividad de las plantaciones agrícolas en 6 comunidades de la Parroquia Santiago y 6 comunidades Parroquia San Vicente del Cantón San Miguel en el segundo trimestre del 2021. </t>
  </si>
  <si>
    <t>Generar cuatro emprendimientos acuícolas en los Cantones de Guaranda, Chimbo, San Miguel y Chillanes en el segundo trimestres del 2021.</t>
  </si>
  <si>
    <t xml:space="preserve">Número de convenios </t>
  </si>
  <si>
    <t>Número de comunidades beneficiarias</t>
  </si>
  <si>
    <t>Número de pajuelas</t>
  </si>
  <si>
    <t>Número de Infraestructura - Mejoramientos</t>
  </si>
  <si>
    <t>Número de eventos</t>
  </si>
  <si>
    <t>Se entregó 6.600 plantas de cacao fino de aroma de los clones EETP-800  y EETP-801 a los Cantones de Echeandia, Caluma, Las Naves, Guaranda, Chillanes y San Miguel de la Provincia de Bolívar.</t>
  </si>
  <si>
    <t>Se potencializara y se reactivara en la producción del grano tipo nacional con particularidades organolépticas y agronómicas  mejorando la calidad y producción del cultivo de cacao.</t>
  </si>
  <si>
    <t>Atender a 50 familias que han sufrido Impactos de los diferentes desastres naturales y siniestros involuntarios dentro de la Provincia Bolívar.</t>
  </si>
  <si>
    <t>Número de Familias Atendidas</t>
  </si>
  <si>
    <t xml:space="preserve"> Ampliación de vías</t>
  </si>
  <si>
    <t>km de Ampliación de vías</t>
  </si>
  <si>
    <t>Relleno de puentes</t>
  </si>
  <si>
    <t xml:space="preserve">Dotar de materiales para la construcción de baños en el centro de exposiciones Angel Pungaña (PP) Parroquia Salinas durante el segundo trimestre del 2021.   </t>
  </si>
  <si>
    <t>Número de Puentes Estructura Mixta</t>
  </si>
  <si>
    <t>Número de Puentes reparados</t>
  </si>
  <si>
    <t>Número de cubiertas</t>
  </si>
  <si>
    <t>Dotar  de materiales para la construcción para diferentes parroquias</t>
  </si>
  <si>
    <t>Adquisiciones de bienes y materiales y suministros para la construcción</t>
  </si>
  <si>
    <t xml:space="preserve">Reconstrucción del templete de la parroquia Bilován </t>
  </si>
  <si>
    <t>Adquirir insumos, bienes y materiales para la implementación de proyectos:  Delimitación y declaración de nuevas zonas de conservación ambiental dentro de la Provincia Bolívar. Durante el tercer trimestre del año 2021.</t>
  </si>
  <si>
    <t>Contratar los servicios de consultoría para la elaboración de un Diagnostico Ambiental de Cuencas Hídricas en el tercer trimestre del año 2021</t>
  </si>
  <si>
    <t>Contratar los servicios de consultoría para la elaboración de un Plan de Manejo Ambiental en el Tercer Trimestre del año 2021</t>
  </si>
  <si>
    <t>Contar con Impresión de Planes de Emergencia y Señalética Implementar plan de emergencia comunitario en dos comunidades de la Provincia a realizarse en el tercer trimestre del 2021</t>
  </si>
  <si>
    <t>Adquirir suministros  para uso en proyectos del área agropecuaria  en el segundo trimestre del 2021. (convenios de cooperación interinstitucional y proyectos comunitarios).</t>
  </si>
  <si>
    <t xml:space="preserve">Dotar de 5 equipos agrícolas a varias organizaciones de los Cantones de Guaranda, Chimbo, San Miguel y Chillanes en el primer trimestre del 2021 .                                                                                                                    Entrega maquinaria de balanceado en el Cantón Guaranda Parroquia Facundo Vela en el segundo trimestre del 2021.                                                     Dotar de 6 equipos y/o maquinarias iniciativas productivas en los Cantones de Guaranda, Chimbo, San Miguel, Echeandía en el primer trimestre del 2021.                                                                    </t>
  </si>
  <si>
    <t>Adquirir carpas, mesas, stand para uso en organización de 5 ferias agropecuarias en los cantones de Guaranda, Chimbo, San Miguel durante el segundo y tercer trimestre del 2021.</t>
  </si>
  <si>
    <t>Implementar señalética turística en 3 rutas en Santa Rosa de Cerritos, La Mirán en el Cantón Chillanes, La Ruta de los Santos en Guaranda en el segundo trimestre del 2021</t>
  </si>
  <si>
    <t>Diseñar e imprimir de un mapa turístico de la Provincia elaboración de videos promocionales de lugares turísticos en el segundo trimestre del 2021.</t>
  </si>
  <si>
    <t xml:space="preserve">Ejecutar 2 proyectos en la Provincia el primer y segundo trimestre del 2021.     Ejecutar 2 eventos culturales en el Cantón Guaranda y San Miguel en el segundo trimestre del 2021.                  Ejecutar un proyecto en el segundo trimestre del 2021 en los cantones de las Naves.             </t>
  </si>
  <si>
    <t xml:space="preserve"> Ejecutar un proyecto deportivo en el segundo trimestre del 2021 en el cantón de San Miguel.</t>
  </si>
  <si>
    <t xml:space="preserve">Colocar 4.0 km de tendido de Carpeta Asfáltica en las calles urbanas del Cantón Caluma en el tercer y cuarto trimestre del año 2021.                                                                                                                                                                                                                                                                             </t>
  </si>
  <si>
    <t xml:space="preserve">Colocar  4.0 km de tendido de carpeta asfáltica en las calles urbanas del Cantón  Echeandía en el cuarto trimestre del año 2021. </t>
  </si>
  <si>
    <t>Carpeta Asfáltica</t>
  </si>
  <si>
    <t>Mantener  y mejorar la  infraestructura vial rural  provincial, energía y conectividad  en coordinación con los GADS.</t>
  </si>
  <si>
    <t>Realizar la apertura de 31.9 km de las siguientes vías: SANTA TERESA A TABANAL, TABANAL - BELLA VISTA, CUTAHUA – CASCARILLAS, VARIANTE EN LA VÍA ROSA ELVIRA (tramo donde el invierno se llevó la alcantarilla y se perdió la calzada), ENTRADA HACIA EL RIO SAN LUIS DE PAMBIL, LA GUARDARAYA VÍA GUATZABÍ, ROSARIO (desde Miran Bajo), CAJONERAS EN LA VÍA SAN FRANCISCO – MATAPALO, CAJONERAS VÍA MATAPALO - CRUCE DE CERRITOS</t>
  </si>
  <si>
    <t xml:space="preserve">Realizar la ampliación - Base - Sub- base de 4 km de la Vía San Simón - Shacundo - Capito en el cuarto trimestre del año 2021.  </t>
  </si>
  <si>
    <t>Realizar  322.40 km de mantenimiento de las vías: SUQUIBI - SAN LUIS DE PAMBIL , SUQUIBÍ - BELLAVISTA - SAN LUIS DE PAMBIL, GUARDARAYA SAN FERNANDO - LAS MINAS -LA CHONGONA , VÍA SANTA FE – CALUMA, LIBERTAD TRAMOS DONDE SE REALIZO LA LIMPIEZA DE RERRUMBOS, DESDE SAN LUIS DE PAMBIL -LIMITE CON LAS NAVES, VÍA ZUQUIBÍ - RAMAL LA LIBERTAD, CHONGONA - MINAS -SAN FERNANDO, DESDE SAN LUIS DE PAMBIL -LIMITE CON LAS NAVES, ZUQUIBÍ - RAMAL LA LIBERTAD, ZUQUIBÍ - RAMAL VÍA BELLAVISTA, DESDE RADIO SAN LUIS DE PAMBIL - LA Y – GUAYRAHURCO, GUAYRAHURCO - MONOLOMA (desde Mina Robayo), VÍA ROSA ELVIRA (Mina Rosa Elvira), ALGUNAS CALLES DEL CENTRO DE SAN LUIS DE PAMBIL, MARÍA AURORA – CHIGIPE, ROSA ELVIRA - SAN PEDRO DE BOLÍVAR, SAN PEDRO DE BOLÍVAR - VÍA JILIMBÍ, DESDE LA SALIDA DE SAN PEDRO DE BOLÍVAR - HASTA ROSA ELVIRA, BELLAVISTA (desde Mina Chongona), CALLES DE SAN LUIS DE PAMBIL, BARRIO SANTA NARCISA, GUARDARAYA EN EL SECTOR DE LA CHONGONA , SANTA ROSA DE LIMA, CAMPO BELLO (desde puente caído), DELICIA - LA LIBERTAD, TABANAL - SANTA TERESA, SAN JACINTO (desde la mina San Jacinto), SAN VICENTE (desde la entrada del sector el Faraón), GUATZABÍ, VÍA 25 DE DICIEMBRE (desde el rio las Naves), RUMIPAMBA - LOMA DE GUACALGOTO - GUAYABAL NARANJAL – TABLASPAMBA, TORRELOMA (desde la vía principal), TORRELOMA - SAN FRANCISCO, TABLASPAMBA (desde la vía principal), MARGARITA - SAN PABLO DE AMALI - SAN JOSE DEL TAMBO, CASCAJOLOMA - PACAY CHICO, TABLASPAMABA - GUACALGOTO , SANTA TERESA - LA PALMIRA - UNDUSHI -Y LA PLZUELA DE UNDUSHI, CRUCE DE CERRITOS – PESQUERA, NARANJO AGRIO ALTO (comunidad Quinche), CHINIVI BAJO, LAS CASITAS - PANGALA  ALTO, SELVA ALEGRE - EL CONGRESO, PURUHUAY, VAQUERA - EL GUABITO, YATUBÍ – BASURERO, SAN FRANCISCO - CHORERA , ESCUELA SAN PABLO - ESCUEL DE YATUBÍ, RETIRO DE CHARKIYACU - PUENTE SANTA ANA, MIRADOR - PUENTE NEGRO, TOPE - CUATRO ESQUINAS - TABLAS GRANDE - TABLAS CHICO - OLLO BRAVO, CABECERAS DE GUAYABAL, TUMBUCO - SAN JUAN PAMBA, TUMBUCO - LA GUATAN hasta finales del año 2021</t>
  </si>
  <si>
    <t xml:space="preserve">Construir una cubierta metálica para una cancha de vóley en la Parroquia La Asunción. Durante el tercer trimestre del 2021.               </t>
  </si>
  <si>
    <t xml:space="preserve">Construir y adecentar 8 canchas multifuncionales en la Provincia Bolívar, a ejecutarse en el segundo y tercer trimestres del 2021.                                                                                                                                                                     </t>
  </si>
  <si>
    <t xml:space="preserve">Construir 4 canchas poli funcionales en los Recintos El Atio, Tres Cruces, El Tesoro y Tablas de la Florita Parroquia Telimbela (PP) Durante el tercer trimestre del 2021.   </t>
  </si>
  <si>
    <t>Colocar el césped sintético en la canchas de Bilován y Balsapamba en el tercer trimestre del 2021</t>
  </si>
  <si>
    <t xml:space="preserve">Reconstruir la Concha Acústica de Santa Rosa de Agua Clara. Durante el tercer trimestre del 2021. </t>
  </si>
  <si>
    <t>Contar con 1 consultoría para estructuración Manual de Procesos y Plan Estratégico Institucional en el tercer trimestre del 2021</t>
  </si>
  <si>
    <t>Gestionar ante el BEDE crédito adquisición maquinaria</t>
  </si>
  <si>
    <t>No se ejecutaron 11 proyectos por tal motivo que no existieron oferentes para la adquisición de materiales de construcción, maquinaria agrícola e insumos agrícolas.</t>
  </si>
  <si>
    <t>No se ejecutaron tres proyectos por lo cual no existieron oferentes para la adquisición de materiales de construcción</t>
  </si>
  <si>
    <t>No se pudo construir los Sistemas de Riego de Laiwa, Chiquizungo, Gerrana, Atandahua, Santiago II fase, Quidigua Granda y Bajo, por la no entrega de los recursos económicos por parte del Gobierno Central correspondiente a la competencia de Riego y Drenaje.</t>
  </si>
  <si>
    <t>Por el problema del fuerte temporal invernal no se pudo avanzar con las diferentes obras ya planificadas en diferentes sectores de la provincia.</t>
  </si>
  <si>
    <t xml:space="preserve">No se avanzó lo planificado por falta de recursos presupuestarios </t>
  </si>
  <si>
    <t>Se trabajaron dos proyectos adicionales  para alcanzar apoyo de la cooperación internacional, pero uno está aún en análisis de la Embajada de Japón y el otro no se concretó por falta de recursos para la contraparte institucional
Los convenios de Cooperación con CARE, GIZ  se trabajarán hasta el año 2023 y el de la UNION EUROPEA se concluye el año 2022.</t>
  </si>
  <si>
    <t xml:space="preserve">Gestionar la cooperación internacional en el ámbito de las competencias. </t>
  </si>
  <si>
    <t>120 Hectáreas reforestadas en la Provincia</t>
  </si>
  <si>
    <t>Número de Planes de prevención y sensibilización en gestión de riesgo</t>
  </si>
  <si>
    <t>Se culminó con éxito las obras planificadas en diferentes sectores de la provincia.</t>
  </si>
  <si>
    <t>Tendido carpeta asfáltica en la vía Simiatug - Puenebata; lastrado de la vía Cumbilli  Chico - Cumbilli; apertura de la vía Gerrana - Tingo - Tomaloma; ampliación - Base - Sub base Vía San Simón - Shacundo - Capito; mantenimiento de la vía Selva Alegre - Las Naves Chico.                                                Debido a la falta de recursos, Incumplimiento de Convenios de los GADS Municipales, época invernal y reparación de maquinaria.</t>
  </si>
  <si>
    <t>Número de hectáreas forestadas</t>
  </si>
  <si>
    <t>Número de Diagnósticos</t>
  </si>
  <si>
    <t>Adquirir impresiones de materiales que contengan ilustraciones preventivas en riesgos en la Provincia a realizarse en el segundo trimestre del año 2021. Adquirir materiales didácticos y suministros para el Proyecto de Campaña de Difusión, Educación y Sensibilización en reducción de riesgos en el segundo semestre del año 2021.</t>
  </si>
  <si>
    <t>Realizar 5 talleres y contratar el servicio para elaborar: 80 letreros identificativos,  1 video de concientización ambiental a ejecutarse en el segundo trimestre del año 2021. Adquirir material didáctico Proyecto Fortalecimiento de Educación  Ambiental  Provincial a partir del tercer trimestre del año 2021</t>
  </si>
  <si>
    <t>Adquirir 300 pajuelas para inseminación en los cantones de Guaranda, Chimbo, San Miguel Chillanes, Echeandía, Caluma y Las Naves en el segundo trimestre del 2021.</t>
  </si>
  <si>
    <t>Se adquirió alevines de trucha y tilapia</t>
  </si>
  <si>
    <t>Número de emprendimientos acuícolas implementados</t>
  </si>
  <si>
    <t xml:space="preserve">Número de Señaléticas implementadas </t>
  </si>
  <si>
    <t>Mapa Turístico</t>
  </si>
  <si>
    <t xml:space="preserve">Se adquirió implementos deportivos. </t>
  </si>
  <si>
    <t xml:space="preserve">Mantenimiento de máquinas, adquisición de materiales de construcción. </t>
  </si>
  <si>
    <t>Se ha construido y rehabilitado 4 sistemas de riego en el sector rural de la Provincia Bolívar.</t>
  </si>
  <si>
    <t>Elaboración de dos estudios de factibilidad y diseño del sistema de riego de Ungubi y Yacubiana</t>
  </si>
  <si>
    <t xml:space="preserve"> .- Estudio de Factibilidad y diseño Sistema de Riego Ungubi  Parroquia San Vicente  Cantón San Miguel  en el tercer  y cuarto trimestre del 2021.-                                            .- Estudio de Factibilidad y diseño Sistema de Riego Yacubiana  Parroquia Guanujo  Cantón Guaranda en el tercer  y cuarto trimestre del 2021.-                                                          .- Estudio de Factibilidad y diseño Sistema Cumanda Las Mercedes en el tercer  y cuarto trimestre del 2021.-                    .- Estudio de Factibilidad y diseño Sistema de Cachizahua Pungil Cantón Guaranda en el tercer  y cuarto trimestre del 2021.-                                                                                                                         </t>
  </si>
  <si>
    <t>Se realizó la atención a 50 familias de apoyo humanitario brigadas de salud</t>
  </si>
  <si>
    <t>km de Carpeta Asfáltica</t>
  </si>
  <si>
    <t>Km de Carpeta Asfáltica</t>
  </si>
  <si>
    <t>km de  Carpeta Asfáltica</t>
  </si>
  <si>
    <t xml:space="preserve">Contratar 13 km de tendido carpeta asfáltica en la vía Simiatug - Puenebata en los cuatro trimestres del año 2021. </t>
  </si>
  <si>
    <t>Contar con 17.07 km de carpeta asfáltica en las vías: Vía Salinas – Pambabuela, Vía Rayopamba – Talahua, Vía San José De Tablón - Patococha – Jatumpamba, Vía La Plancha – Chaupiyacu</t>
  </si>
  <si>
    <t>17.07 km de Carpeta Asfáltica</t>
  </si>
  <si>
    <t>10.0 km de Rehabilitación vial</t>
  </si>
  <si>
    <t>km de Rehabilitación vial</t>
  </si>
  <si>
    <t>16,60 km de Rehabilitación vial</t>
  </si>
  <si>
    <t xml:space="preserve">Realizar el lastrado de 3,50 km de la vía Cumbillí  Chico - Cumbillí Grande del Cantón Caluma en el cuarto trimestre del año 2021.       </t>
  </si>
  <si>
    <t xml:space="preserve"> Ampliación - Base - Sub base</t>
  </si>
  <si>
    <t>Ampliación - Base - Sub base</t>
  </si>
  <si>
    <t>Realizar 5.5 km  de Dragado de Ríos en: SECTOR LA PLAYITA , SECTOR SABANETILLAS - SAN ANTONIO - MONTERREY , SECTOR LA PUNTA BLANCA – SABANETILLAS, SECTOR SAN JOSÉ DEL TAMBO - DULCEPAMBA , SECTOR CHARQUIYAKU - TRES PAILAS, RÍO SAN LUIS DE PAMBIL SECTOR PUENTE CENTRAL, SECTOR LA FORTUNA , SECTOR SAN GABRIEL, SECTOR CHANGUIL</t>
  </si>
  <si>
    <t>Dragado de Ríos</t>
  </si>
  <si>
    <t>km de Dragado de Ríos</t>
  </si>
  <si>
    <t>5.5 km de Dragado de Ríos</t>
  </si>
  <si>
    <t>Adecentamientos    De 8 Canchas          Poli funcionales Césped Sintético</t>
  </si>
  <si>
    <t xml:space="preserve">Construcción de 4 Canchas Poli funcionales </t>
  </si>
  <si>
    <t>Colocar el césped sintético en la cancha del sector Bilován y Balsapamba</t>
  </si>
  <si>
    <t xml:space="preserve">Construcción obras de arte en las vías programadas a ejecutarse </t>
  </si>
  <si>
    <t xml:space="preserve">Adquirir insumos bienes materiales y suministros para la construcción eléctricos plomería, carpintería. Señalización vial para mantenimiento y reparación de obra civil durante el primer y tercer trimestre del 2021.  </t>
  </si>
  <si>
    <t>2 Consultorías</t>
  </si>
  <si>
    <t>Capacitar al personal del GADPB en temas Administrativos, Gestión Pública y Control, y Gestión de Seguridad y salud Ocupacional.</t>
  </si>
  <si>
    <r>
      <t xml:space="preserve">Convenios de Cooperación Interinstitucional: 
 </t>
    </r>
    <r>
      <rPr>
        <b/>
        <sz val="10"/>
        <rFont val="Arial"/>
        <family val="2"/>
      </rPr>
      <t>UNION EUROPEA:</t>
    </r>
    <r>
      <rPr>
        <sz val="10"/>
        <rFont val="Arial"/>
        <family val="2"/>
      </rPr>
      <t xml:space="preserve"> Proyecto de fortalecimiento de las organizaciones de la sociedad civil bolivarense (Conjuntamente con Fundación Maquita y la Universidad Estatal de Bolívar)
</t>
    </r>
    <r>
      <rPr>
        <b/>
        <sz val="10"/>
        <rFont val="Arial"/>
        <family val="2"/>
      </rPr>
      <t xml:space="preserve">CARE: </t>
    </r>
    <r>
      <rPr>
        <sz val="10"/>
        <rFont val="Arial"/>
        <family val="2"/>
      </rPr>
      <t xml:space="preserve">Programa “Mujeres Andinas Rurales frente al Cambio Climático” tiene las siguientes líneas:  Agroecología (programa Mujeres Andinas), Técnicas de conservación y restauración del páramo andino y Educación financiera y cajas de ahorro.
</t>
    </r>
    <r>
      <rPr>
        <b/>
        <sz val="10"/>
        <rFont val="Arial"/>
        <family val="2"/>
      </rPr>
      <t xml:space="preserve">GIZ COOPERACION ALEMANA: </t>
    </r>
    <r>
      <rPr>
        <sz val="10"/>
        <rFont val="Arial"/>
        <family val="2"/>
      </rPr>
      <t xml:space="preserve">Programa de Conservación y uso sostenible de ecosistemas de montaña "Programa Montañas" (Con el MAATE, GAD parroquial de Salinas, UEB, MAGAP, Ministerio de Turismo, GAD Guaranda)  </t>
    </r>
  </si>
  <si>
    <t xml:space="preserve">Se capacito 110 usuarios mediante la plataforma virtual Zoom a los proyectos: Alojamiento (hoteles, moteles, hosterías), Lubricadoras y mecánicas, logrando buenos resultados en la regularización ambiental. </t>
  </si>
  <si>
    <t>Se entregó pajuelas de diferentes razas de bovinos en los Cantones de Caluma, San Miguel, Chimbo y Guaranda.</t>
  </si>
  <si>
    <t xml:space="preserve">Se entregó alevines de trucha y tilapia en los Cantones de Guaranda, Chimbo, San Miguel, Chillanes y  Las Naves.  </t>
  </si>
  <si>
    <t>Se obtendrán crías genéticamente mejoradas las cuales ayudaran a desarrollar la genética y la producción láctea en los bovinos.</t>
  </si>
  <si>
    <t>Se obtendrá la dinamización de los productores en la producción acuícola con dos especies de alevines útiles para la alimentación de las familias y comercialización fomentando la soberanía alimentaria.</t>
  </si>
  <si>
    <t>Se fortalecerá las diferentes disciplinas deportivas como una estructura de recreación de vida sana para los deportistas y además dinamizará la economía incrementando las ventas de los pequeños emprendimientos que se encuentra en los alrededores del estadio.</t>
  </si>
  <si>
    <t>Reactivación del turismo a través del funcionamiento del parque acuático en la Parroquia de Balsapamba y el sector las Cochas.</t>
  </si>
  <si>
    <t>Dinamizar la economía incrementando las ventas de los pequeños emprendimientos que se encuentra en los alrededores del Parque Acuático y en el centro turístico las Cochas..</t>
  </si>
  <si>
    <t>Se brindó el apoyo, charlas sobre la erradicación del trabajo infantil en los niños, niñas y adolescentes, de esta manera mejoramos la calidad de vida de las familias.</t>
  </si>
  <si>
    <t>Se realizó la atención en rehabilitación física, con juegos lúdicos y terapia ocupacional, de esta manera se mejora la calidad de vida de los adultos mayores.</t>
  </si>
  <si>
    <t xml:space="preserve">Se brindó el apoyo y custodia familiar, acompañamiento psicológico  a niños y niñas, de esta manera mejoramos la calidad de vida de los niños y su entorno familiar </t>
  </si>
  <si>
    <t>4,0 km de Carpeta Asfáltica</t>
  </si>
  <si>
    <t>13.00 km de  Carpeta Asfáltica</t>
  </si>
  <si>
    <t xml:space="preserve">Mejorar la Calidad de Vida de los beneficiarios ya que pueden transportar los productos de su zona para comercializarlos en otras ciudades mejorando la economía e incentivando el desarrollo social y cultural </t>
  </si>
  <si>
    <t xml:space="preserve"> 4.0 Km de Carpeta Asfáltica</t>
  </si>
  <si>
    <t xml:space="preserve"> 2.22 km de Carpeta Asfáltica</t>
  </si>
  <si>
    <t>Para el mejoramiento de los productores y peatones de las diferentes comunidades de la provincia Bolívar</t>
  </si>
  <si>
    <t>Se ejecutó la capacitación en seguridad y salud ocupacional.</t>
  </si>
  <si>
    <r>
      <rPr>
        <b/>
        <sz val="10"/>
        <rFont val="Arial"/>
        <family val="2"/>
      </rPr>
      <t>UNION EUROPE</t>
    </r>
    <r>
      <rPr>
        <sz val="10"/>
        <rFont val="Arial"/>
        <family val="2"/>
      </rPr>
      <t xml:space="preserve">A: Se suscribieron convenios de cooperación con Fundación Maquita y se han ejecutado casi el 100% de los componentes programados
</t>
    </r>
    <r>
      <rPr>
        <b/>
        <sz val="10"/>
        <rFont val="Arial"/>
        <family val="2"/>
      </rPr>
      <t>CARE:</t>
    </r>
    <r>
      <rPr>
        <sz val="10"/>
        <rFont val="Arial"/>
        <family val="2"/>
      </rPr>
      <t xml:space="preserve"> Se suscribió convenio y se están ejecutando componentes acorde con la programación y cronogramas establecidos.
</t>
    </r>
    <r>
      <rPr>
        <b/>
        <sz val="10"/>
        <rFont val="Arial"/>
        <family val="2"/>
      </rPr>
      <t>GIZ:</t>
    </r>
    <r>
      <rPr>
        <sz val="10"/>
        <rFont val="Arial"/>
        <family val="2"/>
      </rPr>
      <t xml:space="preserve"> Se está avanzando con las 4 líneas del programa y se suscribió un convenio vinculado al programa con CONDESAN, para conservación y restauración de ecosistemas.
</t>
    </r>
  </si>
  <si>
    <t>Programa de Desarrollo de la Economía Provincial.</t>
  </si>
  <si>
    <t>Se repotencio la maquinaria en el año 2021 con la adquisición de una excavadora sobre orugas</t>
  </si>
  <si>
    <t>Se adquirió pajuelas de diferentes razas para el mejoramiento genético obteniendo Bovinos adaptados y funcionales mejorando el sistema productivo en los Cantones de Guaranda, Chimbo, San Miguel y Caluma.</t>
  </si>
  <si>
    <t>Se entregó plantas de cacao fino de aroma EETP-800 y EETP-801 para el mejoramiento agro productiva del cultivo en los siete Cantones de la Provincia de Bolívar.</t>
  </si>
  <si>
    <t xml:space="preserve">No se ejecutó por motivo de la pandemia. </t>
  </si>
  <si>
    <t>Se ha construido y rehabilitado 4 sistemas de riego en el sector rural de la Provincia Bolívar. Elaborado 2 estudios de factibilidad y diseño definitivo de los sistemas de riego de Ungubi y Yacubiana</t>
  </si>
  <si>
    <t xml:space="preserve">Se logró mejorar la calidad de vida a través de la restitución de los derechos, brindando una atención integral, brindando una atención integral, generar lugares de promoción de envejecimiento activo y saludable, fomentar conciencia social sobre los derechos  </t>
  </si>
  <si>
    <t>Construcción de varios puentes varios sectores de la Provincia</t>
  </si>
  <si>
    <t>Construcción dos puentes estructura mixta en la Provincia Bolívar</t>
  </si>
  <si>
    <t>Construcción Estadio Ciudad de  San Miguel (Convenio BEDE) arrastre y contrato complementario</t>
  </si>
  <si>
    <t xml:space="preserve">Construcción Estadio Ciudad de  San Miguel </t>
  </si>
  <si>
    <t xml:space="preserve">Colocación Carpeta Asfáltica Etapa I Varias vías de la Provincia Bolívar arrastre (Empresa Alvarado) ,y señalización diferentes vías </t>
  </si>
  <si>
    <t xml:space="preserve">Tendido de Carpeta Asfáltica en varias vías de la Provincia (28.82 Km) + Tendido de carpeta Asfáltica vías de la Provincia 62,30 </t>
  </si>
  <si>
    <t>Tendido Carpeta Asfáltica diversas vías de la provincia 12,20 Km. (arrastre, Ing. Tinajero)</t>
  </si>
  <si>
    <t>Adquisición de bandas del motor del castillo principal para la trituradora n.-01</t>
  </si>
  <si>
    <t>Adquisición de un radiador para la camioneta dimax no. 37</t>
  </si>
  <si>
    <t>“Adquisición de repuestos para el embrague de la camioneta d-max no. 43</t>
  </si>
  <si>
    <t>Servicio técnico especializado para el tanquero de asfalto n.-01</t>
  </si>
  <si>
    <t>Empastados con la documentación del área jurídica de los años 2019- 2020</t>
  </si>
  <si>
    <t>Adquisición de materiales para la readecuación de diferentes canchas en varios sectores de la provincia Bolívar</t>
  </si>
  <si>
    <t>Adquisición de repuestos para el camión hino n. 51.</t>
  </si>
  <si>
    <t>Adquisición de neumaticos para el tractor agrícola n.-11</t>
  </si>
  <si>
    <t>Adquisición de repuestos para el camión disco 61 de propiedad del gadpb.</t>
  </si>
  <si>
    <t>Adquisición de herramientas de corte para las motoniveladoras del gobierno autónomo descentralizado de la provincia bolívar.</t>
  </si>
  <si>
    <t>Reparación y adquisición de repuestos de los equipos de soldadura de los talleres de mecánica del gadpb</t>
  </si>
  <si>
    <t>Adquisición de mangueras hidráulicas para el rodillo n.-08</t>
  </si>
  <si>
    <t>Adquisición de repuestos y accesorios del sistema hidráulico mini excavadora n.-03</t>
  </si>
  <si>
    <t>Adquisición de repuestos y accesorios para la volqueta n.-58</t>
  </si>
  <si>
    <t>Trabajos de mano de obra y adquisición de repuestos para la excavadora n.-13</t>
  </si>
  <si>
    <t>Adquisición de repuestos para la cargadora frontal n.-06</t>
  </si>
  <si>
    <t>Adquisición de medicamentos para uso del dispensario médico odontológico</t>
  </si>
  <si>
    <t>Repotenciación de los molinos utilizados en el proyecto denominado "Mejoramiento del proceso de molienda para elaboración de harina en la parroquia San Vicente perteneciente al cantón San Miguel de la Provincia de Bolívar"</t>
  </si>
  <si>
    <t>Servicio de mano de obra especializada, para la calibración de varios elementos de la trituradora secundaria n.-02</t>
  </si>
  <si>
    <t>Reparación del cilindro hidráulico del stick de la excavadora n.-11</t>
  </si>
  <si>
    <t>Adquisición de materiales de oficina</t>
  </si>
  <si>
    <t>Adquisición de accesorios, repuestos y dispositivos informáticos</t>
  </si>
  <si>
    <t>Elaboración de empastados</t>
  </si>
  <si>
    <t>Reparación de los alojamientos de los ejes del tren delantero con sus componentes y superficies de ajuste, de la motoniveladora n.- 21</t>
  </si>
  <si>
    <t>Adquisición de repuestos y servicio de mano de obra para la reparación de la caja de velocidades de la volqueta disco 96 de propiedad del gadpb”,</t>
  </si>
  <si>
    <t>Adquisición de planchas de acero y cuchilla base para las excavadoras 05,10,13,15 y cargadora n.-04</t>
  </si>
  <si>
    <t>Adquisición de repuestos y servicio de mano de obra para el tanquero hyundai de combustible n. 60 y camión hyundai n. 62</t>
  </si>
  <si>
    <t>Elaboración de 20 libretines de ordenes de pago</t>
  </si>
  <si>
    <t>Adquisición de 2 computadoras para diseño gráfico y edición 2 nubes discos duros para almacenar información?</t>
  </si>
  <si>
    <t>Reparación del motor hidrostático izquierdo de la dirección del tractor disco 12</t>
  </si>
  <si>
    <t>Reparación del templador de la rueda guía de la excavadora n.-11</t>
  </si>
  <si>
    <t>Reparación del cilindro hidráulico del brazo de excavación de la retro excavadora n.-28</t>
  </si>
  <si>
    <t>Renovación AUTOCAD LT 2021 Commercial Renewal Single-user ELD Annual Subscription</t>
  </si>
  <si>
    <t>Adquisición de plantas de cacao para el proyecto " mejoramiento de la cadena agro productiva del cultivo de cacao nacional fino y aroma con la implementación de quince parcelas clonales de cacao nacional fino de aroma del clon eetp-800 y eetp-801."</t>
  </si>
  <si>
    <t>Identificación de vías construidas con carpeta asfálticas por el gad-pb a nivel provincial, a través de la colocación de pórticos metálicos</t>
  </si>
  <si>
    <t>Adquisición de equipos de protección personal para los servidores públicos del GADPB.</t>
  </si>
  <si>
    <t>Fiscalización de la construcción del estadio de la ciudad de San Miguel segunda etapa</t>
  </si>
  <si>
    <t>Contratación de los estudios y control de calidad en mecánica de suelos, hormigones y asfaltos para todas las vías de la provincia bolívar</t>
  </si>
  <si>
    <t>Adquisición de una Excavadora sobre orugas para uso en la secretaria de vialidad del Gobierno Autónomo Descentralizado de la Provincia Bolívar</t>
  </si>
  <si>
    <t>Impresora multifunción sistema continuo</t>
  </si>
  <si>
    <t>Adquisición de material de aseo por catalogo electrónico</t>
  </si>
  <si>
    <t>EMPRESA PUBLICA DE TURISMO DE LOS CENTROS TURISTICOS DE LA PROVINCIA BOLIVAR;  INSTITUTO PROVINCIAL DE ASISTENCIA SOCIAL BOLIVAR</t>
  </si>
  <si>
    <t>Mediante la plataforma zoom, se realizaron los talleres de presupuesto participativo, en los que participaron, Alcaldes, Concejales, Presidente y Vocales de los GAD.</t>
  </si>
  <si>
    <t>Fortalecer la participación ciudadana en la planificación del desarrollo provincial</t>
  </si>
  <si>
    <t>Pese a las restricciones por motivo de la Pandemia del COVID-19, se desarrollaron los talleres de presupuesto participativo con todos los GAD cantonales y parroquiales</t>
  </si>
  <si>
    <t>Se evidencia la participación ciudadana Pres. Participativos en la planificación del desarrollo provincial</t>
  </si>
  <si>
    <t>IMPLEMENTACION DE GRANJAS AGROPECUARIAS - PARROQUIA SANTA FE, GUARANDA</t>
  </si>
  <si>
    <t>ADQUISICION DE TUBERIA PARA LAS VIAS DEL SUBTROPICO DE LA PARROQUIA JULIO MORENO, GUARANDA</t>
  </si>
  <si>
    <t>ADQUISICION DE TUBERIA PARA LA VIA GRADAS-SAN SIMON, PARROQUIA SAN SIMON, GUARANDA</t>
  </si>
  <si>
    <t>IMPLEMENTACIÓN DEL PROYECTO DE LOMBRICULTURA EN LA PARROQUIA SAN LORENZO, GUARANDA</t>
  </si>
  <si>
    <t>EN PROCESO DE EJECUCIÓN</t>
  </si>
  <si>
    <t>COMBUSTIBLE Y MANTENIMIENTO DE LA MAQUINARIA PESADA QUE TRABAJA EN EL MEJORAMIENTO Y MANTENIMIENTO DE LAS VIAS RURALES DE LA PARROQUIA SALINAS, GUARANDA</t>
  </si>
  <si>
    <t>SE CONTINUA ENTREGANDO EN EL AÑO 2022 HASTA COMPLETAR EL VALOR ASIGNADO</t>
  </si>
  <si>
    <t>INFORME DE LA SECRETARIA DE VIALIDAD</t>
  </si>
  <si>
    <t>MATERIALES PARA LA CONSTRUCCIÓN DE BAÑOS EN EL CENTRO DE EXPOSICIONES ANGEL PUNGAÑA, PARROQUIA SALINAS, GUARANDA</t>
  </si>
  <si>
    <t>TUBERIA PARA EL ALCANTARILLADO DE LAS VIAS DE LA PARROQUIA</t>
  </si>
  <si>
    <t>ADQUISICION DE TUBERIA PARA SER COLOCADA EN LA RED VIAL DE LA PARROQUIA SIMIATUG, GUARANDA</t>
  </si>
  <si>
    <t>MANTENIMIENTO PREVENTIVO Y CORRECTIVO DE LA MAQUINARIA PESADA QUE TRABAJA EN EL MEJORAMIENTO Y MANTENIMIENTO DE LAS VIAS RURALES DE LA PARROQUIA SIMIATUG, GUARANDA</t>
  </si>
  <si>
    <t>COMBUSTIBLE PARA LA MAQUINARIA PESADA QUE TRABAJA EN EL MEJORAMIENTO Y MANTENIMIENTO DE LAS VIAS RURALES DE LA PARROQUIA FACUNDO VELA, GUARANDA</t>
  </si>
  <si>
    <t>IMPLEMENTACION DE UNA PROCESADORA DE BALANCEADOS EN LA PARROQUIA FACUNDO VELA, GUARANDA</t>
  </si>
  <si>
    <t>IMPLEMENTACIÓN DE UN VIVERO FORESTAL PARA PRODUCCIÓN DE PLANTAS NATIVAS EN LA PARROQUIA SAN LUIS DE PAMBIL, GUARANDA</t>
  </si>
  <si>
    <t>MANTENIMIENTO PREVENTIVO Y CORRECTIVO DE LA MAQUINARIA PESADA QUE TRABAJA EN EL MEJORAMIENTO Y MANTENIMIENTO DE LAS VIAS RURALES DE LA PARROQUIA SAN LUIS DE PAMBIL, GUARANDA</t>
  </si>
  <si>
    <t>CONSTRUCCIÓN CUBIERTA METALICA PARA CACHA DE BOLEY EN CONVENIO CON EL GAD PARROQUIAL DE LA PARROQUIA LA ASUNCIÓN, CHIMBO</t>
  </si>
  <si>
    <t>ADQUISICIÓN DE TUBERIA PARA LAS VIAS RURALES DE LA PARROQUIA LA MAGDALENA, CHIMBO</t>
  </si>
  <si>
    <t>DOTACIÓN DE CEMENTO PARA LA CONSTRUCCIÓN DE CUNETAS EN LA VIA DE ACCESOS A LA PARROQUIA SAN SEBASTIAN, CHIMBO</t>
  </si>
  <si>
    <t>CONSTRUCCIÓN DE CANCHAS POLIFUNCIONALES EN LOS RECINTOS: EL ATIO, LAS TRES CRUCES, EL TESORO Y TABLAS DE LA FLORIDA, PARROQUIA TELIMBELA, CHIMBO</t>
  </si>
  <si>
    <t>MEJORAMIENTO DE LA PRODUCCIÓN PARA ELEVAR LA PRODUCTIVIDAD AGRICOLA (UREA) DE LA PARROQUIA SANTIAGO, SAN MIGUEL</t>
  </si>
  <si>
    <t>MEJORAMIENTO DE LA PRODUCCIÓN PARA ELEVAR LA PRODUCTIVIDAD AGRICOLA (UREA) DE LA PARROQUIA SAN VICENTE, SAN MIGUEL</t>
  </si>
  <si>
    <t>COMBUSTIBLE PARA LA MAQUINARIA PESADA QUE TRABAJA EN EL MEJORAMIENTO Y MANTENIMIENTO DE LAS VIAS RURALES DE LA PARROQUIA SAN PABLO DE ATENAS, SAN MIGUEL</t>
  </si>
  <si>
    <t>COMBUSTIBLE PARA LA MAQUINARIA PESADA QUE TRABAJA EN EL MEJORAMIENTO Y MANTENIMIENTO DE LAS VIAS RURALES DE LA PARROQUIA BILOVAN, SAN MIGUEL</t>
  </si>
  <si>
    <t>COMBUSTIBLE PARA LA MAQUINARIA PESADA QUE TRABAJA EN EL MANTENIMIENTO Y MEJORAMIENTO DE LAS VIAS RURALES DE LA PARROQUIA BALSAPAMBA, SAN MIGUEL</t>
  </si>
  <si>
    <t>COMBUSTIBLE PARA LA MAQUINARIA PESADA QUE TRABAJA EN EL MEJORAMIENTO Y MANTENIMIENTO DE LAS VIAS RURALES DE LA PARROQUIA REGULO DE MORA, SAN MIGUEL</t>
  </si>
  <si>
    <t>ADQUISICIÓN DE MATERIALES PARA LA CONSTRUCCIÓN DE DUCTO CAJONES EN DIFERENTES SECTORES DE LA PARROQUIA SAN JOSE DEL TAMBO, CHILLANES</t>
  </si>
  <si>
    <t>LASTRADO DE LA VIA: CUMBILLI CHICO-CUMBILLI GRANDE-3.5Km, CANTON CALUMA</t>
  </si>
  <si>
    <t>COMBUSTIBLE PARA LA MAQUINARIA PESADA QUE TRABAJA EN EL MANTENIMIENTO Y MEJORAMIENTO DE LAS VIAS RURALES DEL CANTON ECHEANDIA</t>
  </si>
  <si>
    <t>NO SE HA REALIZADO EL TRAMITE POR PARTE DE LA ALCALDIA DE ECHEANDIA</t>
  </si>
  <si>
    <t>ADQUISICION DE TUBERIA PARA ALCANTARILLAS VIAL EN DIFERENTES VIAS RURALES DEL CANTON LAS NAVES</t>
  </si>
  <si>
    <t>ASAMBLEA LOCAL DE PARTICIPACION CIUDADANA</t>
  </si>
  <si>
    <t>PAGINA WEB</t>
  </si>
  <si>
    <t>Memorando Secretaría Financiera</t>
  </si>
  <si>
    <t>Oficio Asamblea Local PP 2021</t>
  </si>
  <si>
    <t>Representantes institución, representantes participación ciudadana</t>
  </si>
  <si>
    <t xml:space="preserve">PLANIFICACIÓN DEL DESARROLLO INSTITUCIONAL, MEDIANTE EL CONOCIMIENTO Y VALIDACIÓN DEL PRESUPUESTO </t>
  </si>
  <si>
    <t>Autoridades, lideres comunitarios, organizaciones, sociedad civil</t>
  </si>
  <si>
    <t>Validación de la gestión institucional en el evento de Rendición de Cuentas</t>
  </si>
  <si>
    <t>Validar el Plan de Desarrollo y Ordenamiento Territorial de la Provincia</t>
  </si>
  <si>
    <t>REPRESENTACIÓN TERRITORIAL
GRUPOS DE INTERES ESPECÍFICO
GRUPOS DE ATENCIÓN PRIORITARIA
GREMIAL SOCIO ORGANIZATIVA
UNIDADES BÁSICAS DE PARTICIPACIÓN
GRUPOS ETARIOS
OTROS</t>
  </si>
  <si>
    <t>CONSTRUCCION CUBIERTA TIPO COLISEO (SAN LORENZO - GUARANDA); CONSTRUCCION CUBIERTA TIPO COLISEO  (EL RIPIO - SAN MIGUEL); CONSTRUCCION CUBIERTA TIPO COLISEO (APAGUA - GUARANDA); CONSTRUCCION CUBIERTA TIPO COLISEO  (QUINUA CORAL -- GUARANDA); CONSTRUCCION CUBIERTA TIPO COLISEO  (SANTA LUCIA - ECHEANDIA); CONSTRUCCION CUBIERTA TIPO COLISEO (SICOTO - SAN MIGUEL).</t>
  </si>
  <si>
    <t>Se adquirió semillas hortícolas, semillas frutales y fungicida.</t>
  </si>
  <si>
    <t>Implementar tres granjas agropecuarias en el Cantón Guaranda - Parroquia Santa Fe en el segundo trimestre del 2021.</t>
  </si>
  <si>
    <t>Se adquirió 300 pajuelas de diferentes razas de bovinos.</t>
  </si>
  <si>
    <t>Se adquirió implementos deportivos para hacer uso en diferentes disciplinas deportivas en el estadio Arcángel San Miguel.</t>
  </si>
  <si>
    <t xml:space="preserve">Atender a 100 adultos mayores en cada una de las Jurisdicciones de : Bilován,  San Pablo,  La Magdalena,  La Asunción, Facundo Vela,  San Luis de Pambil y Julio Moreno;  y los Cantones: Caluma, Las Naves, Chillanes, Echeandía,  </t>
  </si>
  <si>
    <t>Apoyo  a 50 familias con apoyo humanitarios (cemento, bloque, zinc, etc.)</t>
  </si>
  <si>
    <t>Los convenios facilitan la intervención en zonas urbanas, y trabajar mancomunadamente con los diferentes GADS para facilitar la ejecución de las obras beneficiando a los pobladores con una mejor movilidad</t>
  </si>
  <si>
    <t xml:space="preserve">Mejora la Calidad de Vida de los beneficiarios ya que pueden transportar los productos de su zona para comercializarlos en otras ciudades mejorando la economía e incentivando el desarrollo social y cultural </t>
  </si>
  <si>
    <t>Construir obras de arte en las vías programadas a ejecutarse en el segundo y tercer trimestres del 2021. TUBERIA: Julio Moreno, Gradas San Simón, Salinas, Simiatug, La Magdalena, San Sebastián, San José Tambo, Las Naves, Santa Fe, Julio Moreno, San Lorenzo, Facundo Vela, San Luis de Pambil, La Asunción, San Sebastián, Telimbela, Santiago, San Vicente, San Pablo, Bilován, Balsapamba, Regulo de Mora, San José del Tambo, Comunidades Varias Echeandia, Comunidades Varias Las Naves.</t>
  </si>
  <si>
    <t xml:space="preserve">Reconstrucción de la concha acústica de Santa Rosa de Agua Clara </t>
  </si>
  <si>
    <t>Debido a la Pandemia del COVID 19, en el año 2021 no se realizó ningún taller de capacitación.</t>
  </si>
  <si>
    <r>
      <t xml:space="preserve">Los programas que se ejecutan con financiamiento de la cooperación internacional contribuyen al cumplimiento de varios de los 
</t>
    </r>
    <r>
      <rPr>
        <b/>
        <sz val="10"/>
        <rFont val="Arial"/>
        <family val="2"/>
      </rPr>
      <t xml:space="preserve">ODS (Agenda 2030) </t>
    </r>
    <r>
      <rPr>
        <sz val="10"/>
        <rFont val="Arial"/>
        <family val="2"/>
      </rPr>
      <t>OBJETIVOS 2 Hambre Cero, 13 Acción por el clima, 5 Igualdad de género, 17 Alianzas para lograr objetivos, 8 Trabajo decente y crecimiento económico; 
Contribuye a los objetivos del</t>
    </r>
    <r>
      <rPr>
        <b/>
        <sz val="10"/>
        <rFont val="Arial"/>
        <family val="2"/>
      </rPr>
      <t xml:space="preserve"> Plan Nacional de Desarrolló "Toda una Vida</t>
    </r>
    <r>
      <rPr>
        <sz val="10"/>
        <rFont val="Arial"/>
        <family val="2"/>
      </rPr>
      <t xml:space="preserve">" Eje 1, objetivos 3, políticas 3.3. y 3.4, Eje 2, Objetivo 6 política 6.2  y Eje 2, objetivo 5 y política 5.2
Contribuye </t>
    </r>
    <r>
      <rPr>
        <b/>
        <sz val="10"/>
        <rFont val="Arial"/>
        <family val="2"/>
      </rPr>
      <t xml:space="preserve">al PDOT Provincia Bolívar: </t>
    </r>
    <r>
      <rPr>
        <sz val="10"/>
        <rFont val="Arial"/>
        <family val="2"/>
      </rPr>
      <t>Objetivo estratégico: Impulsar y fortalecer las  actividades productivas para lograr la soberanía y seguridad alimentaria.
Promover la actividad turística como eje de desarrollo Provincial
Promover condiciones básicas para una vida digna con iguales oportunidades para todas las personas.</t>
    </r>
  </si>
  <si>
    <t>Avd. Cándido Rada y 9 de Abril Esquina</t>
  </si>
  <si>
    <t>Director Secretaría Desarrollo Provincial</t>
  </si>
  <si>
    <t>Mejorar la  productividad de  los cultivos del Sub trópico</t>
  </si>
  <si>
    <t>3. El equipo técnico mixto y paritario (ciudadanos y autoridades/técnicos del GAD) conformó dos subcomisiones para la implementación del proceso: una liderada por el GAD y una liderada por la ciudadanía / Asamblea Ciudadana.</t>
  </si>
  <si>
    <t>Colocación Carpeta Asfáltica vía Chillanes la Margarita, arrastre Covipal</t>
  </si>
  <si>
    <t>Tendido de Carpeta Asfáltica  8,80 Km. Varias vías, arrastre Cía. Alvarado</t>
  </si>
  <si>
    <t>Construcción de 5 Puentes Multiplaca  ( ARRASTRE) Ing. Solís</t>
  </si>
  <si>
    <t>Colocación II Fase carpeta asfáltica varias vías de la provincia, sector sub trópico,  arrastre (Covipal)</t>
  </si>
  <si>
    <t>Contratación Directa Consultoría</t>
  </si>
  <si>
    <t>Adquisición de combustible para uso en los vehículos y maquinaria pesada de propiedad del Gobierno Autónomo Descentralizado de la Provincia Bolívar, atender requerimiento de las juntas parroquiales por p.p. 2021; y para la imprimación de vías del plan vial 2021.</t>
  </si>
  <si>
    <t>Adquisición de asfalto rc-250 para uso en el doble riego asfaltico en diferentes vías de la Provincia Bolívar</t>
  </si>
  <si>
    <t>Adquisición de repuestos para la maquinaria Hyundai de propiedad del Gobierno autónomo descentralizado de la provincia Bolívar</t>
  </si>
  <si>
    <t>Adquisición de repuestos y mano de obra para las volquetas Nissan ud trucks de 8 m y plataforma cama alta Nissan quon de propiedad del Gobierno autónomo descentralizado de la provincia Bolívar</t>
  </si>
  <si>
    <r>
      <t>A</t>
    </r>
    <r>
      <rPr>
        <sz val="10"/>
        <color rgb="FF000000"/>
        <rFont val="Arial"/>
        <family val="2"/>
      </rPr>
      <t>dquisición de neumáticos de tracción para los vehículos del GADPB</t>
    </r>
  </si>
  <si>
    <t>Adquisición de neumáticos para el parque automotor  del gobierno autónomo descentralizado de la provincia Bolívar</t>
  </si>
  <si>
    <t>Impresoras multifunción con sistema continuo</t>
  </si>
  <si>
    <t>Construcción de puentes de tubería de acero y hormigón en el cantón Guaranda - San Luis de pambil - San Vicente de Tabanal y cantón Chillanes - Chaguarpata - La Aurora”</t>
  </si>
  <si>
    <t>Oficio. No.0034 PP-GADPB-2021 para Ab. Javier Hurtado, Coordinador General - Ing. Vladimir Silva, Director de Vialidad -  Ing. Napoleón Silva, Director de Obras Públicas - Dr. Washington Bazantes, Procurador Síndico - Eco. Justo Jiménez, Director Financiero - Lic. Fernanda Quintana, Tesorera - Ing. Xavier Zapata - Técnico de Vialidad</t>
  </si>
  <si>
    <t>Oficio. No.0035 PP-GADPB-2021 para Ab. Javier Hurtado, Coordinador General - Ing. Vladimir Silva, Director de Vialidad -  Ing. Napoleón Silva, Director de Obras Públicas - Dr. Washington Bazantes, Procurador Síndico - Eco. Justo Jiménez, Director Financiero - Ing. Freddy Ribadeneira, Jefe de Compras Públicas - Lic. Fernanda Quintana, Tesorera - Ing. Xavier Zapata - Técnico de Vialidad</t>
  </si>
  <si>
    <t>Mejorar la Vialidad Rural de la Provincia Bolívar propendiendo al desarrollo económico de la población.Lograr  una  rápida  acción  frente  a la presencia de  desastres  naturales</t>
  </si>
  <si>
    <t xml:space="preserve">Se ha ejecutado 23,74 Carpeta Asfaltica; 31,60 Doble Riego Asfaltico en varios lugares de la Provincia. </t>
  </si>
  <si>
    <t>Se ha ejecutado 130,40 km  Limpieza de Vias; 5,50 Dragado de Rios en varios lugares de la Provincia</t>
  </si>
  <si>
    <t xml:space="preserve">Se ha ejecutado 31,90 km Aperturas; 34 Ampliación de Vías;   321,40 Mantenimientos Viales ; 12 km Lastrados;  1,48 Relleno de Puentes; en varios Lugares de la Provincia. </t>
  </si>
  <si>
    <t>Se ha ejecutado 38 km Conformación de Subbase; en varios lugares de la Provincia</t>
  </si>
  <si>
    <t>Se ha ejecutado 4 Puentes en varios lugares de la Provincia.</t>
  </si>
  <si>
    <t>Se ha ejecutado 9 Canchas de Hormigón Armado y 7 cubiertas tipo coliseo en varios lugares de la Provincia.</t>
  </si>
  <si>
    <t>Mejorar la Vialidad Rural de la Provincia Bolívar propendiendo al desarrollo económico de la población. (Mejoramiento  de  Sub Base  en  150 Km.  A  nivel de  los siete  cantones  de  la Provincia  Bolívar)</t>
  </si>
  <si>
    <t xml:space="preserve">Mejorar la Vialidad Rural de la Provincia Bolívar propendiendo al desarrollo económico de la población. (Obras  de  Arte:  Excavación    cunetas  y rasanteo de  vías  en  aproximadamente  500 Km  en las  vías lastradas,  con carpeta  asfáltica  y doble  tratamiento bituminoso.)   </t>
  </si>
  <si>
    <t>Mejorar la Vialidad Rural de la Provincia Bolívar propendiendo al desarrollo económico de la población. (Contar  con maquinaria  nueva   y repotenciada  para   ejecución de  obras de  vialidad  rural.)</t>
  </si>
  <si>
    <r>
      <rPr>
        <sz val="10"/>
        <rFont val="Arial"/>
        <family val="2"/>
      </rPr>
      <t>Mejorar la Vialidad Rural de la Provincia Bolívar propendiendo al desarrollo económico de la población</t>
    </r>
    <r>
      <rPr>
        <sz val="10"/>
        <color rgb="FF2A1524"/>
        <rFont val="Arial"/>
        <family val="2"/>
      </rPr>
      <t>. (Contar  con  vías de  primer  orden con carpeta  asfáltica  dentro del área  rural.)</t>
    </r>
  </si>
  <si>
    <t>Reforestamos 120 hectáreas  en diferentes sectores de la Provincia Bolívar, logrando disminuir la vulnerabilidad de varios ecosistemas (cuencas hídricas, bosques, paramos),sobre pasando la meta propuesta, mediante el "Proyecto sembramos vida" que consiste en el cambio de una botella por una planta. Además se ha realizado control y seguimiento a actividades sensibles a impactos ambientales a los recursos hídricos en la competencia como Autoridad Ambiental de Aplicación responsable.</t>
  </si>
  <si>
    <t>Reforestamos 120 hectáreas  en diferentes sectores de la Provincia Bolívar, logrando sobrepasar la meta propuesta, mediante el proyecto de autogestión "Sembramos vida" que consiste en el cambio de una botella por una planta</t>
  </si>
  <si>
    <t xml:space="preserve">Se capacito a 110 personas de distintos proyectos por la plataforma virtual Zoom, siguiendo los protocolos de bioseguridad emitidos por el COE Nacional por la emergencia sanitaria del COVID 19, en la que se evita reuniones presenciales, por tal motivo no se realizo el proceso de adquisición de materiales e insumos y consultorias para los proyectos destinados en esos periodos. </t>
  </si>
  <si>
    <t>Se cumplio la meta, reforestamos 120 hectáreas  en diferentes sectores de la Provincia Bolívar, logrando sobrepasar la meta propuesta ,mediante el el proyecto de autogestión "Sembramos vida" que consiste en el cambio de una botella por una planta.</t>
  </si>
  <si>
    <t>Acatando las resoluciones del COE se determina la suspecion de actividades presenciales, por lo tanto no se realizaron las campañas establecidas ni se adquirio impresiones y consultorias, sin embargo se capacito mediante plataforma virtual Zoom  a ciertas comunidades de mayor vulnerabilidad de riesgos naturales a nivel Provincial.</t>
  </si>
  <si>
    <t>Se cumplió con lo establecido, personal técnico esta a cargo de las desinfecciones por la Emergencia sanitaria por COVID 19 en toda la Provincia Bolívar.</t>
  </si>
  <si>
    <t>Se entrego insumos agrícolas (Semillas hortícolas, Semillas de frutales y  Fungicida)</t>
  </si>
  <si>
    <t xml:space="preserve">Se adquirió plantas de cacao fino de aroma 3300 EETP-800 y 3300 EETP-801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</si>
</sst>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 #,##0.00_);[Red]\(&quot;$&quot;\ #,##0.00\)"/>
    <numFmt numFmtId="44" formatCode="_(&quot;$&quot;\ * #,##0.00_);_(&quot;$&quot;\ * \(#,##0.00\);_(&quot;$&quot;\ * &quot;-&quot;??_);_(@_)"/>
    <numFmt numFmtId="43" formatCode="_(* #,##0.00_);_(* \(#,##0.00\);_(* &quot;-&quot;??_);_(@_)"/>
    <numFmt numFmtId="164" formatCode="_(* #,##0_);_(* \(#,##0\);_(* &quot;-&quot;??_);_(@_)"/>
    <numFmt numFmtId="165" formatCode="_-* #,##0.00\ _€_-;\-* #,##0.00\ _€_-;_-* &quot;-&quot;??\ _€_-;_-@_-"/>
    <numFmt numFmtId="166" formatCode="0.0"/>
    <numFmt numFmtId="167" formatCode="_-* #,##0\ _€_-;\-* #,##0\ _€_-;_-* &quot;-&quot;??\ _€_-;_-@_-"/>
  </numFmts>
  <fonts count="22">
    <font>
      <sz val="11"/>
      <color theme="1"/>
      <name val="Calibri"/>
      <family val="2"/>
      <scheme val="minor"/>
    </font>
    <font>
      <sz val="10"/>
      <name val="Calibri"/>
      <family val="2"/>
      <scheme val="minor"/>
    </font>
    <font>
      <sz val="10"/>
      <color theme="1"/>
      <name val="Arial"/>
      <family val="2"/>
    </font>
    <font>
      <sz val="11"/>
      <color theme="1"/>
      <name val="Calibri"/>
      <family val="2"/>
      <scheme val="minor"/>
    </font>
    <font>
      <sz val="10"/>
      <color theme="1"/>
      <name val="Calibri"/>
      <family val="2"/>
      <scheme val="minor"/>
    </font>
    <font>
      <sz val="10"/>
      <color rgb="FF2A1524"/>
      <name val="Arial"/>
      <family val="2"/>
    </font>
    <font>
      <b/>
      <sz val="10"/>
      <name val="Arial"/>
      <family val="2"/>
    </font>
    <font>
      <sz val="10"/>
      <name val="Arial"/>
      <family val="2"/>
    </font>
    <font>
      <sz val="10"/>
      <color rgb="FF00B050"/>
      <name val="Arial"/>
      <family val="2"/>
    </font>
    <font>
      <b/>
      <sz val="10"/>
      <name val="Ariel"/>
    </font>
    <font>
      <sz val="10"/>
      <name val="Ariel"/>
    </font>
    <font>
      <sz val="10"/>
      <color theme="1"/>
      <name val="Ariel"/>
    </font>
    <font>
      <u/>
      <sz val="11"/>
      <color theme="10"/>
      <name val="Calibri"/>
      <family val="2"/>
      <scheme val="minor"/>
    </font>
    <font>
      <sz val="9"/>
      <color theme="1"/>
      <name val="Arial"/>
      <family val="2"/>
    </font>
    <font>
      <sz val="8"/>
      <name val="Ariel"/>
    </font>
    <font>
      <sz val="12"/>
      <name val="Courier"/>
      <family val="3"/>
    </font>
    <font>
      <u/>
      <sz val="10"/>
      <color rgb="FF00B0F0"/>
      <name val="Arial"/>
      <family val="2"/>
    </font>
    <font>
      <sz val="10"/>
      <color rgb="FF00B0F0"/>
      <name val="Arial"/>
      <family val="2"/>
    </font>
    <font>
      <sz val="10"/>
      <color rgb="FF000000"/>
      <name val="Arial"/>
      <family val="2"/>
    </font>
    <font>
      <u/>
      <sz val="10"/>
      <color theme="10"/>
      <name val="Arial"/>
      <family val="2"/>
    </font>
    <font>
      <sz val="8"/>
      <name val="Arial"/>
      <family val="2"/>
    </font>
    <font>
      <sz val="10"/>
      <color rgb="FFFF0000"/>
      <name val="Arial"/>
      <family val="2"/>
    </font>
  </fonts>
  <fills count="7">
    <fill>
      <patternFill patternType="none"/>
    </fill>
    <fill>
      <patternFill patternType="gray125"/>
    </fill>
    <fill>
      <patternFill patternType="solid">
        <fgColor theme="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59999389629810485"/>
        <bgColor indexed="64"/>
      </patternFill>
    </fill>
  </fills>
  <borders count="8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style="medium">
        <color rgb="FF000000"/>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rgb="FF000000"/>
      </right>
      <top/>
      <bottom/>
      <diagonal/>
    </border>
    <border>
      <left/>
      <right style="medium">
        <color rgb="FF000000"/>
      </right>
      <top style="medium">
        <color indexed="64"/>
      </top>
      <bottom/>
      <diagonal/>
    </border>
    <border>
      <left style="medium">
        <color rgb="FF000000"/>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rgb="FF000000"/>
      </left>
      <right style="medium">
        <color rgb="FF000000"/>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rgb="FF000000"/>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right style="medium">
        <color rgb="FF000000"/>
      </right>
      <top style="medium">
        <color indexed="64"/>
      </top>
      <bottom style="medium">
        <color indexed="64"/>
      </bottom>
      <diagonal/>
    </border>
    <border>
      <left style="thin">
        <color indexed="64"/>
      </left>
      <right/>
      <top style="medium">
        <color indexed="64"/>
      </top>
      <bottom/>
      <diagonal/>
    </border>
  </borders>
  <cellStyleXfs count="11">
    <xf numFmtId="0" fontId="0" fillId="0" borderId="0"/>
    <xf numFmtId="43" fontId="3" fillId="0" borderId="0" applyFont="0" applyFill="0" applyBorder="0" applyAlignment="0" applyProtection="0"/>
    <xf numFmtId="0" fontId="12" fillId="0" borderId="0" applyNumberForma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7" fillId="0" borderId="0"/>
    <xf numFmtId="0" fontId="7" fillId="0" borderId="0"/>
    <xf numFmtId="165" fontId="3" fillId="0" borderId="0" applyFont="0" applyFill="0" applyBorder="0" applyAlignment="0" applyProtection="0"/>
    <xf numFmtId="0" fontId="15" fillId="0" borderId="0"/>
    <xf numFmtId="0" fontId="15" fillId="0" borderId="0"/>
  </cellStyleXfs>
  <cellXfs count="619">
    <xf numFmtId="0" fontId="0" fillId="0" borderId="0" xfId="0"/>
    <xf numFmtId="0" fontId="1" fillId="0" borderId="0" xfId="0" applyFont="1" applyAlignment="1">
      <alignment vertical="center" wrapText="1"/>
    </xf>
    <xf numFmtId="0" fontId="2" fillId="0" borderId="0" xfId="0" applyFont="1"/>
    <xf numFmtId="0" fontId="0" fillId="5" borderId="0" xfId="0" applyFill="1" applyBorder="1"/>
    <xf numFmtId="0" fontId="0" fillId="0" borderId="0" xfId="0" applyBorder="1"/>
    <xf numFmtId="0" fontId="4" fillId="0" borderId="0" xfId="0" applyFont="1"/>
    <xf numFmtId="0" fontId="5" fillId="0" borderId="28" xfId="0" applyFont="1" applyBorder="1" applyAlignment="1">
      <alignment vertical="center" wrapText="1"/>
    </xf>
    <xf numFmtId="0" fontId="6" fillId="0" borderId="0" xfId="0" applyFont="1" applyAlignment="1">
      <alignment horizontal="center" vertical="center" wrapText="1"/>
    </xf>
    <xf numFmtId="0" fontId="7" fillId="0" borderId="0" xfId="0" applyFont="1" applyAlignment="1">
      <alignment vertical="center" wrapText="1"/>
    </xf>
    <xf numFmtId="0" fontId="7" fillId="3" borderId="3" xfId="0" applyFont="1" applyFill="1" applyBorder="1" applyAlignment="1">
      <alignment horizontal="left" vertical="center" wrapText="1"/>
    </xf>
    <xf numFmtId="0" fontId="7" fillId="4" borderId="4" xfId="0" applyFont="1" applyFill="1" applyBorder="1" applyAlignment="1">
      <alignment vertical="center" wrapText="1"/>
    </xf>
    <xf numFmtId="0" fontId="7" fillId="3" borderId="5" xfId="0" applyFont="1" applyFill="1" applyBorder="1" applyAlignment="1">
      <alignment horizontal="left" vertical="center" wrapText="1"/>
    </xf>
    <xf numFmtId="0" fontId="7" fillId="4" borderId="6" xfId="0" applyFont="1" applyFill="1" applyBorder="1" applyAlignment="1">
      <alignment vertical="center" wrapText="1"/>
    </xf>
    <xf numFmtId="0" fontId="7" fillId="5" borderId="7" xfId="0" applyFont="1" applyFill="1" applyBorder="1" applyAlignment="1">
      <alignment horizontal="left" vertical="center" wrapText="1"/>
    </xf>
    <xf numFmtId="0" fontId="7" fillId="5" borderId="7" xfId="0" applyFont="1" applyFill="1" applyBorder="1" applyAlignment="1">
      <alignment horizontal="center" vertical="center" wrapText="1"/>
    </xf>
    <xf numFmtId="0" fontId="6" fillId="2" borderId="1" xfId="0" applyFont="1" applyFill="1" applyBorder="1" applyAlignment="1">
      <alignment vertical="center" wrapText="1"/>
    </xf>
    <xf numFmtId="0" fontId="6" fillId="2" borderId="8" xfId="0" applyFont="1" applyFill="1" applyBorder="1" applyAlignment="1">
      <alignment horizontal="center" vertical="center" wrapText="1"/>
    </xf>
    <xf numFmtId="0" fontId="7" fillId="3" borderId="3" xfId="0" applyFont="1" applyFill="1" applyBorder="1" applyAlignment="1">
      <alignment vertical="center" wrapText="1"/>
    </xf>
    <xf numFmtId="0" fontId="7" fillId="3" borderId="9" xfId="0" applyFont="1" applyFill="1" applyBorder="1" applyAlignment="1">
      <alignment vertical="center" wrapText="1"/>
    </xf>
    <xf numFmtId="0" fontId="7" fillId="4" borderId="10" xfId="0" applyFont="1" applyFill="1" applyBorder="1" applyAlignment="1">
      <alignment vertical="center" wrapText="1"/>
    </xf>
    <xf numFmtId="0" fontId="7" fillId="3" borderId="5" xfId="0" applyFont="1" applyFill="1" applyBorder="1" applyAlignment="1">
      <alignment vertical="center" wrapText="1"/>
    </xf>
    <xf numFmtId="0" fontId="6" fillId="2" borderId="12" xfId="0" applyFont="1" applyFill="1" applyBorder="1" applyAlignment="1">
      <alignment horizontal="left" vertical="center" wrapText="1"/>
    </xf>
    <xf numFmtId="0" fontId="6" fillId="2" borderId="13" xfId="0" applyFont="1" applyFill="1" applyBorder="1" applyAlignment="1">
      <alignment horizontal="center" vertical="center" wrapText="1"/>
    </xf>
    <xf numFmtId="0" fontId="7" fillId="3" borderId="14" xfId="0" applyFont="1" applyFill="1" applyBorder="1" applyAlignment="1">
      <alignment vertical="center" wrapText="1"/>
    </xf>
    <xf numFmtId="0" fontId="7" fillId="5" borderId="15" xfId="0" applyFont="1" applyFill="1" applyBorder="1" applyAlignment="1">
      <alignment vertical="center" wrapText="1"/>
    </xf>
    <xf numFmtId="0" fontId="7" fillId="5" borderId="16" xfId="0" applyFont="1" applyFill="1" applyBorder="1" applyAlignment="1">
      <alignment vertical="center" wrapText="1"/>
    </xf>
    <xf numFmtId="0" fontId="7" fillId="5" borderId="0" xfId="0" applyFont="1" applyFill="1" applyAlignment="1">
      <alignment vertical="center" wrapText="1"/>
    </xf>
    <xf numFmtId="0" fontId="7" fillId="0" borderId="0" xfId="0" applyFont="1" applyBorder="1" applyAlignment="1">
      <alignment vertical="center" wrapText="1"/>
    </xf>
    <xf numFmtId="0" fontId="7" fillId="5" borderId="0" xfId="0" applyFont="1" applyFill="1" applyBorder="1" applyAlignment="1">
      <alignment vertical="center" wrapText="1"/>
    </xf>
    <xf numFmtId="0" fontId="7" fillId="2" borderId="18" xfId="0" applyFont="1" applyFill="1" applyBorder="1" applyAlignment="1">
      <alignment horizontal="justify" vertical="center" wrapText="1"/>
    </xf>
    <xf numFmtId="0" fontId="7" fillId="2" borderId="8" xfId="0" applyFont="1" applyFill="1" applyBorder="1" applyAlignment="1">
      <alignment horizontal="justify" vertical="center" wrapText="1"/>
    </xf>
    <xf numFmtId="0" fontId="7" fillId="3" borderId="14" xfId="0" applyFont="1" applyFill="1" applyBorder="1" applyAlignment="1">
      <alignment horizontal="justify" vertical="center" wrapText="1"/>
    </xf>
    <xf numFmtId="0" fontId="7" fillId="4" borderId="4" xfId="0" applyFont="1" applyFill="1" applyBorder="1" applyAlignment="1">
      <alignment horizontal="justify" vertical="center" wrapText="1"/>
    </xf>
    <xf numFmtId="0" fontId="7" fillId="3" borderId="9" xfId="0" applyFont="1" applyFill="1" applyBorder="1" applyAlignment="1">
      <alignment horizontal="justify" vertical="center" wrapText="1"/>
    </xf>
    <xf numFmtId="0" fontId="7" fillId="4" borderId="10" xfId="0" applyFont="1" applyFill="1" applyBorder="1" applyAlignment="1">
      <alignment horizontal="justify" vertical="center" wrapText="1"/>
    </xf>
    <xf numFmtId="0" fontId="7" fillId="5" borderId="0"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3" borderId="19" xfId="0" applyFont="1" applyFill="1" applyBorder="1" applyAlignment="1">
      <alignment vertical="center" wrapText="1"/>
    </xf>
    <xf numFmtId="0" fontId="7" fillId="4" borderId="4" xfId="0" applyFont="1" applyFill="1" applyBorder="1" applyAlignment="1">
      <alignment horizontal="center" vertical="center" wrapText="1"/>
    </xf>
    <xf numFmtId="0" fontId="7" fillId="3" borderId="20" xfId="0" applyFont="1" applyFill="1" applyBorder="1" applyAlignment="1">
      <alignment vertical="center" wrapText="1"/>
    </xf>
    <xf numFmtId="0" fontId="6" fillId="3" borderId="17"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6" fillId="0" borderId="17" xfId="0" applyFont="1" applyBorder="1" applyAlignment="1">
      <alignment horizontal="left" vertical="center" wrapText="1"/>
    </xf>
    <xf numFmtId="0" fontId="6" fillId="0" borderId="23" xfId="0" applyFont="1" applyBorder="1" applyAlignment="1">
      <alignment horizontal="left" vertical="center" wrapText="1"/>
    </xf>
    <xf numFmtId="0" fontId="6" fillId="0" borderId="22"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0" borderId="68" xfId="0" applyFont="1" applyBorder="1" applyAlignment="1">
      <alignment wrapText="1"/>
    </xf>
    <xf numFmtId="0" fontId="7" fillId="5" borderId="58" xfId="0" applyFont="1" applyFill="1" applyBorder="1" applyAlignment="1">
      <alignment horizontal="left" vertical="center" wrapText="1"/>
    </xf>
    <xf numFmtId="0" fontId="7" fillId="5" borderId="58" xfId="0" applyFont="1" applyFill="1" applyBorder="1" applyAlignment="1">
      <alignment horizontal="center" vertical="center" wrapText="1"/>
    </xf>
    <xf numFmtId="0" fontId="7" fillId="5" borderId="31" xfId="0" applyFont="1" applyFill="1" applyBorder="1" applyAlignment="1">
      <alignment horizontal="center" vertical="center" wrapText="1"/>
    </xf>
    <xf numFmtId="0" fontId="7" fillId="0" borderId="35" xfId="0" applyFont="1" applyBorder="1" applyAlignment="1">
      <alignment wrapText="1"/>
    </xf>
    <xf numFmtId="0" fontId="7" fillId="5" borderId="65" xfId="0" applyFont="1" applyFill="1" applyBorder="1" applyAlignment="1">
      <alignment horizontal="left" vertical="center" wrapText="1"/>
    </xf>
    <xf numFmtId="0" fontId="7" fillId="5" borderId="65" xfId="0" applyFont="1" applyFill="1" applyBorder="1" applyAlignment="1">
      <alignment horizontal="center" vertical="center" wrapText="1"/>
    </xf>
    <xf numFmtId="0" fontId="7" fillId="5" borderId="66" xfId="0" applyFont="1" applyFill="1" applyBorder="1" applyAlignment="1">
      <alignment horizontal="center" vertical="center" wrapText="1"/>
    </xf>
    <xf numFmtId="0" fontId="7" fillId="0" borderId="39" xfId="0" applyFont="1" applyBorder="1" applyAlignment="1">
      <alignment wrapText="1"/>
    </xf>
    <xf numFmtId="0" fontId="7" fillId="0" borderId="28" xfId="0" applyFont="1" applyBorder="1"/>
    <xf numFmtId="0" fontId="7" fillId="0" borderId="28" xfId="0" applyFont="1" applyBorder="1" applyAlignment="1">
      <alignment horizontal="center" wrapText="1"/>
    </xf>
    <xf numFmtId="0" fontId="7" fillId="0" borderId="28" xfId="0" applyFont="1" applyBorder="1" applyAlignment="1">
      <alignment horizontal="center"/>
    </xf>
    <xf numFmtId="0" fontId="7" fillId="0" borderId="34" xfId="0" applyFont="1" applyBorder="1"/>
    <xf numFmtId="0" fontId="7" fillId="0" borderId="36" xfId="0" applyFont="1" applyBorder="1" applyAlignment="1">
      <alignment wrapText="1"/>
    </xf>
    <xf numFmtId="0" fontId="7" fillId="0" borderId="37" xfId="0" applyFont="1" applyBorder="1"/>
    <xf numFmtId="0" fontId="7" fillId="5" borderId="69" xfId="0" applyFont="1" applyFill="1" applyBorder="1" applyAlignment="1">
      <alignment horizontal="center" vertical="center" wrapText="1"/>
    </xf>
    <xf numFmtId="0" fontId="7" fillId="0" borderId="37" xfId="0" applyFont="1" applyBorder="1" applyAlignment="1">
      <alignment horizontal="center" wrapText="1"/>
    </xf>
    <xf numFmtId="0" fontId="7" fillId="0" borderId="37" xfId="0" applyFont="1" applyBorder="1" applyAlignment="1">
      <alignment horizontal="center"/>
    </xf>
    <xf numFmtId="0" fontId="7" fillId="0" borderId="38" xfId="0" applyFont="1" applyBorder="1"/>
    <xf numFmtId="0" fontId="2" fillId="0" borderId="0" xfId="0" applyFont="1" applyAlignment="1">
      <alignment horizontal="center"/>
    </xf>
    <xf numFmtId="0" fontId="7" fillId="0" borderId="22" xfId="0" applyFont="1" applyBorder="1" applyAlignment="1">
      <alignment horizontal="center" vertical="center" wrapText="1"/>
    </xf>
    <xf numFmtId="0" fontId="2" fillId="5" borderId="67" xfId="0" applyFont="1" applyFill="1" applyBorder="1" applyAlignment="1">
      <alignment wrapText="1"/>
    </xf>
    <xf numFmtId="0" fontId="2" fillId="5" borderId="74" xfId="0" applyFont="1" applyFill="1" applyBorder="1" applyAlignment="1">
      <alignment wrapText="1"/>
    </xf>
    <xf numFmtId="0" fontId="7" fillId="0" borderId="0" xfId="0" applyFont="1" applyBorder="1" applyAlignment="1">
      <alignment wrapText="1"/>
    </xf>
    <xf numFmtId="0" fontId="7" fillId="0" borderId="58" xfId="0" applyFont="1" applyBorder="1"/>
    <xf numFmtId="0" fontId="7" fillId="0" borderId="49" xfId="0" applyFont="1" applyBorder="1" applyAlignment="1">
      <alignment horizontal="center" wrapText="1"/>
    </xf>
    <xf numFmtId="0" fontId="7" fillId="0" borderId="58" xfId="0" applyFont="1" applyBorder="1" applyAlignment="1">
      <alignment horizontal="center"/>
    </xf>
    <xf numFmtId="0" fontId="2" fillId="5" borderId="72" xfId="0" applyFont="1" applyFill="1" applyBorder="1" applyAlignment="1">
      <alignment wrapText="1"/>
    </xf>
    <xf numFmtId="0" fontId="7" fillId="0" borderId="55" xfId="0" applyFont="1" applyBorder="1" applyAlignment="1">
      <alignment wrapText="1"/>
    </xf>
    <xf numFmtId="0" fontId="7" fillId="2" borderId="8"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5" borderId="71" xfId="0" applyFont="1" applyFill="1" applyBorder="1" applyAlignment="1">
      <alignment horizontal="left" vertical="center" wrapText="1"/>
    </xf>
    <xf numFmtId="164" fontId="7" fillId="5" borderId="58" xfId="1" applyNumberFormat="1" applyFont="1" applyFill="1" applyBorder="1" applyAlignment="1">
      <alignment horizontal="left" vertical="center" wrapText="1"/>
    </xf>
    <xf numFmtId="0" fontId="7" fillId="5" borderId="67" xfId="0" applyFont="1" applyFill="1" applyBorder="1" applyAlignment="1">
      <alignment horizontal="center" vertical="center" wrapText="1"/>
    </xf>
    <xf numFmtId="0" fontId="7" fillId="5" borderId="75" xfId="0" applyFont="1" applyFill="1" applyBorder="1" applyAlignment="1">
      <alignment horizontal="left" vertical="center" wrapText="1"/>
    </xf>
    <xf numFmtId="164" fontId="2" fillId="5" borderId="28" xfId="1" applyNumberFormat="1" applyFont="1" applyFill="1" applyBorder="1" applyAlignment="1">
      <alignment horizontal="left" vertical="center" wrapText="1"/>
    </xf>
    <xf numFmtId="0" fontId="7" fillId="5" borderId="72" xfId="0" applyFont="1" applyFill="1" applyBorder="1" applyAlignment="1">
      <alignment horizontal="center" vertical="center" wrapText="1"/>
    </xf>
    <xf numFmtId="164" fontId="7" fillId="5" borderId="28" xfId="1" applyNumberFormat="1" applyFont="1" applyFill="1" applyBorder="1" applyAlignment="1">
      <alignment horizontal="center" vertical="center"/>
    </xf>
    <xf numFmtId="0" fontId="2" fillId="0" borderId="66" xfId="0" applyFont="1" applyBorder="1"/>
    <xf numFmtId="0" fontId="2" fillId="0" borderId="34" xfId="0" applyFont="1" applyBorder="1"/>
    <xf numFmtId="0" fontId="2" fillId="0" borderId="37" xfId="0" applyFont="1" applyBorder="1"/>
    <xf numFmtId="0" fontId="2" fillId="0" borderId="38" xfId="0" applyFont="1" applyBorder="1"/>
    <xf numFmtId="0" fontId="2" fillId="0" borderId="0" xfId="0" applyFont="1" applyBorder="1"/>
    <xf numFmtId="0" fontId="8" fillId="0" borderId="0" xfId="0" applyFont="1" applyBorder="1"/>
    <xf numFmtId="0" fontId="7" fillId="2" borderId="28" xfId="0" applyFont="1" applyFill="1" applyBorder="1" applyAlignment="1">
      <alignment horizontal="center" vertical="center" wrapText="1"/>
    </xf>
    <xf numFmtId="0" fontId="2" fillId="0" borderId="28" xfId="0" applyFont="1" applyBorder="1" applyAlignment="1">
      <alignment wrapText="1"/>
    </xf>
    <xf numFmtId="0" fontId="5" fillId="0" borderId="0" xfId="0" applyFont="1" applyBorder="1" applyAlignment="1">
      <alignment vertical="center" wrapText="1"/>
    </xf>
    <xf numFmtId="0" fontId="2" fillId="5" borderId="0" xfId="0" applyFont="1" applyFill="1" applyBorder="1"/>
    <xf numFmtId="0" fontId="5" fillId="0" borderId="65" xfId="0" applyFont="1" applyBorder="1" applyAlignment="1">
      <alignment vertical="center" wrapText="1"/>
    </xf>
    <xf numFmtId="0" fontId="5" fillId="0" borderId="33" xfId="0" applyFont="1" applyBorder="1" applyAlignment="1">
      <alignment vertical="center" wrapText="1"/>
    </xf>
    <xf numFmtId="0" fontId="2" fillId="0" borderId="0" xfId="0" applyFont="1" applyBorder="1" applyAlignment="1">
      <alignment vertical="center" wrapText="1"/>
    </xf>
    <xf numFmtId="0" fontId="5" fillId="0" borderId="0" xfId="0" applyFont="1" applyAlignment="1">
      <alignment vertical="center" wrapText="1"/>
    </xf>
    <xf numFmtId="0" fontId="7" fillId="0" borderId="0" xfId="0" applyFont="1" applyBorder="1" applyAlignment="1">
      <alignment horizontal="justify" vertical="center" wrapText="1"/>
    </xf>
    <xf numFmtId="0" fontId="6" fillId="2" borderId="21"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21" xfId="0" applyFont="1" applyFill="1" applyBorder="1" applyAlignment="1">
      <alignment vertical="center" wrapText="1"/>
    </xf>
    <xf numFmtId="0" fontId="6" fillId="2" borderId="25" xfId="0" applyFont="1" applyFill="1" applyBorder="1" applyAlignment="1">
      <alignment vertical="center" wrapText="1"/>
    </xf>
    <xf numFmtId="0" fontId="6" fillId="2" borderId="26" xfId="0" applyFont="1" applyFill="1" applyBorder="1" applyAlignment="1">
      <alignment vertical="center" wrapText="1"/>
    </xf>
    <xf numFmtId="0" fontId="7" fillId="6" borderId="35" xfId="0" applyFont="1" applyFill="1" applyBorder="1" applyAlignment="1">
      <alignment horizontal="justify" vertical="center" wrapText="1"/>
    </xf>
    <xf numFmtId="0" fontId="7" fillId="4" borderId="30" xfId="0" applyFont="1" applyFill="1" applyBorder="1" applyAlignment="1">
      <alignment horizontal="center" vertical="center" wrapText="1"/>
    </xf>
    <xf numFmtId="0" fontId="7" fillId="4" borderId="45" xfId="0" applyFont="1" applyFill="1" applyBorder="1" applyAlignment="1">
      <alignment horizontal="left" vertical="center" wrapText="1"/>
    </xf>
    <xf numFmtId="0" fontId="7" fillId="6" borderId="21" xfId="0" applyFont="1" applyFill="1" applyBorder="1" applyAlignment="1">
      <alignment horizontal="justify" vertical="center" wrapText="1"/>
    </xf>
    <xf numFmtId="0" fontId="6" fillId="3" borderId="18" xfId="0" applyFont="1" applyFill="1" applyBorder="1" applyAlignment="1">
      <alignment horizontal="center" vertical="center" wrapText="1"/>
    </xf>
    <xf numFmtId="0" fontId="7" fillId="0" borderId="0" xfId="0" applyFont="1"/>
    <xf numFmtId="0" fontId="7" fillId="4" borderId="41" xfId="0" applyFont="1" applyFill="1" applyBorder="1" applyAlignment="1">
      <alignment horizontal="center" vertical="center" wrapText="1"/>
    </xf>
    <xf numFmtId="0" fontId="7" fillId="4" borderId="16" xfId="0" applyFont="1" applyFill="1" applyBorder="1" applyAlignment="1">
      <alignment vertical="center" wrapText="1"/>
    </xf>
    <xf numFmtId="0" fontId="7" fillId="0" borderId="38" xfId="0" applyFont="1" applyBorder="1" applyAlignment="1">
      <alignment horizontal="center" vertical="center"/>
    </xf>
    <xf numFmtId="0" fontId="9" fillId="3" borderId="21" xfId="0" applyFont="1" applyFill="1" applyBorder="1" applyAlignment="1">
      <alignment vertical="center" wrapText="1"/>
    </xf>
    <xf numFmtId="0" fontId="9" fillId="3" borderId="26" xfId="0" applyFont="1" applyFill="1" applyBorder="1" applyAlignment="1">
      <alignment horizontal="center" vertical="center" wrapText="1"/>
    </xf>
    <xf numFmtId="0" fontId="9" fillId="3" borderId="26" xfId="0" applyFont="1" applyFill="1" applyBorder="1" applyAlignment="1">
      <alignment vertical="center" wrapText="1"/>
    </xf>
    <xf numFmtId="0" fontId="10" fillId="0" borderId="0" xfId="0" applyFont="1" applyBorder="1" applyAlignment="1">
      <alignment horizontal="justify" vertical="center" wrapText="1"/>
    </xf>
    <xf numFmtId="0" fontId="10" fillId="0" borderId="0" xfId="0" applyFont="1" applyAlignment="1">
      <alignment vertical="center" wrapText="1"/>
    </xf>
    <xf numFmtId="0" fontId="9" fillId="3" borderId="1" xfId="0" applyFont="1" applyFill="1" applyBorder="1" applyAlignment="1">
      <alignment horizontal="left" vertical="center" wrapText="1"/>
    </xf>
    <xf numFmtId="0" fontId="9" fillId="3" borderId="8"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10" fillId="6" borderId="3" xfId="0" applyFont="1" applyFill="1" applyBorder="1" applyAlignment="1">
      <alignment horizontal="justify" vertical="center" wrapText="1"/>
    </xf>
    <xf numFmtId="0" fontId="10" fillId="6" borderId="4" xfId="0" applyFont="1" applyFill="1" applyBorder="1" applyAlignment="1">
      <alignment horizontal="justify" vertical="center" wrapText="1"/>
    </xf>
    <xf numFmtId="0" fontId="10" fillId="6" borderId="51" xfId="0" applyFont="1" applyFill="1" applyBorder="1" applyAlignment="1">
      <alignment horizontal="justify" vertical="center" wrapText="1"/>
    </xf>
    <xf numFmtId="0" fontId="10" fillId="6" borderId="9" xfId="0" applyFont="1" applyFill="1" applyBorder="1" applyAlignment="1">
      <alignment horizontal="justify" vertical="center" wrapText="1"/>
    </xf>
    <xf numFmtId="0" fontId="10" fillId="6" borderId="10" xfId="0" applyFont="1" applyFill="1" applyBorder="1" applyAlignment="1">
      <alignment horizontal="justify" vertical="center" wrapText="1"/>
    </xf>
    <xf numFmtId="0" fontId="10" fillId="6" borderId="27" xfId="0" applyFont="1" applyFill="1" applyBorder="1" applyAlignment="1">
      <alignment horizontal="justify" vertical="center" wrapText="1"/>
    </xf>
    <xf numFmtId="0" fontId="10" fillId="6" borderId="5" xfId="0" applyFont="1" applyFill="1" applyBorder="1" applyAlignment="1">
      <alignment horizontal="justify" vertical="center" wrapText="1"/>
    </xf>
    <xf numFmtId="0" fontId="10" fillId="6" borderId="6" xfId="0" applyFont="1" applyFill="1" applyBorder="1" applyAlignment="1">
      <alignment horizontal="justify" vertical="center" wrapText="1"/>
    </xf>
    <xf numFmtId="0" fontId="10" fillId="6" borderId="59" xfId="0" applyFont="1" applyFill="1" applyBorder="1" applyAlignment="1">
      <alignment horizontal="justify" vertical="center" wrapText="1"/>
    </xf>
    <xf numFmtId="0" fontId="11" fillId="0" borderId="0" xfId="0" applyFont="1"/>
    <xf numFmtId="0" fontId="7" fillId="3" borderId="35" xfId="0" applyFont="1" applyFill="1" applyBorder="1" applyAlignment="1">
      <alignment vertical="center" wrapText="1"/>
    </xf>
    <xf numFmtId="0" fontId="7" fillId="3" borderId="66" xfId="0" applyFont="1" applyFill="1" applyBorder="1" applyAlignment="1">
      <alignment vertical="center" wrapText="1"/>
    </xf>
    <xf numFmtId="0" fontId="7" fillId="3" borderId="39" xfId="0" applyFont="1" applyFill="1" applyBorder="1" applyAlignment="1">
      <alignment vertical="center" wrapText="1"/>
    </xf>
    <xf numFmtId="0" fontId="7" fillId="3" borderId="34" xfId="0" applyFont="1" applyFill="1" applyBorder="1" applyAlignment="1">
      <alignment vertical="center" wrapText="1"/>
    </xf>
    <xf numFmtId="0" fontId="7" fillId="0" borderId="0" xfId="0" applyFont="1" applyAlignment="1">
      <alignment horizontal="justify" vertical="center" wrapText="1"/>
    </xf>
    <xf numFmtId="0" fontId="6" fillId="2" borderId="60" xfId="0" applyFont="1" applyFill="1" applyBorder="1" applyAlignment="1">
      <alignment vertical="center" wrapText="1"/>
    </xf>
    <xf numFmtId="0" fontId="6" fillId="2" borderId="7" xfId="0" applyFont="1" applyFill="1" applyBorder="1" applyAlignment="1">
      <alignment vertical="center" wrapText="1"/>
    </xf>
    <xf numFmtId="0" fontId="6" fillId="2" borderId="61" xfId="0" applyFont="1" applyFill="1" applyBorder="1" applyAlignment="1">
      <alignment vertical="center" wrapText="1"/>
    </xf>
    <xf numFmtId="0" fontId="7" fillId="4" borderId="17" xfId="0" applyFont="1" applyFill="1" applyBorder="1" applyAlignment="1">
      <alignment vertical="center" wrapText="1"/>
    </xf>
    <xf numFmtId="0" fontId="7" fillId="4" borderId="18" xfId="0" applyFont="1" applyFill="1" applyBorder="1" applyAlignment="1">
      <alignment vertical="center" wrapText="1"/>
    </xf>
    <xf numFmtId="0" fontId="7" fillId="0" borderId="18" xfId="0" applyFont="1" applyBorder="1" applyAlignment="1">
      <alignment vertical="center" wrapText="1"/>
    </xf>
    <xf numFmtId="0" fontId="7" fillId="6" borderId="5" xfId="0" applyFont="1" applyFill="1" applyBorder="1" applyAlignment="1">
      <alignment vertical="center" wrapText="1"/>
    </xf>
    <xf numFmtId="0" fontId="7" fillId="3" borderId="57" xfId="0" applyFont="1" applyFill="1" applyBorder="1" applyAlignment="1">
      <alignment vertical="center" wrapText="1"/>
    </xf>
    <xf numFmtId="0" fontId="7" fillId="3" borderId="36" xfId="0" applyFont="1" applyFill="1" applyBorder="1" applyAlignment="1">
      <alignment vertical="center" wrapText="1"/>
    </xf>
    <xf numFmtId="0" fontId="6" fillId="3" borderId="23" xfId="0" applyFont="1" applyFill="1" applyBorder="1" applyAlignment="1">
      <alignment horizontal="center" vertical="center" wrapText="1"/>
    </xf>
    <xf numFmtId="0" fontId="7" fillId="4" borderId="22" xfId="0" applyFont="1" applyFill="1" applyBorder="1" applyAlignment="1">
      <alignment vertical="center" wrapText="1"/>
    </xf>
    <xf numFmtId="0" fontId="7" fillId="4" borderId="15" xfId="0" applyFont="1" applyFill="1" applyBorder="1" applyAlignment="1">
      <alignment vertical="center" wrapText="1"/>
    </xf>
    <xf numFmtId="0" fontId="7" fillId="0" borderId="23" xfId="0" applyFont="1" applyBorder="1" applyAlignment="1">
      <alignment vertical="center" wrapText="1"/>
    </xf>
    <xf numFmtId="0" fontId="7" fillId="0" borderId="40" xfId="0" applyFont="1" applyBorder="1" applyAlignment="1">
      <alignment vertical="center" wrapText="1"/>
    </xf>
    <xf numFmtId="0" fontId="7" fillId="0" borderId="15" xfId="0" applyFont="1" applyBorder="1" applyAlignment="1">
      <alignment vertical="center" wrapText="1"/>
    </xf>
    <xf numFmtId="0" fontId="7" fillId="0" borderId="41" xfId="0" applyFont="1" applyBorder="1" applyAlignment="1">
      <alignment vertical="center" wrapText="1"/>
    </xf>
    <xf numFmtId="0" fontId="7" fillId="4" borderId="40" xfId="0" applyFont="1" applyFill="1" applyBorder="1" applyAlignment="1">
      <alignment vertical="center" wrapText="1"/>
    </xf>
    <xf numFmtId="0" fontId="7" fillId="4" borderId="41" xfId="0" applyFont="1" applyFill="1" applyBorder="1" applyAlignment="1">
      <alignment vertical="center" wrapText="1"/>
    </xf>
    <xf numFmtId="0" fontId="6" fillId="3" borderId="41"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7" fillId="6" borderId="41" xfId="0" applyFont="1" applyFill="1" applyBorder="1" applyAlignment="1">
      <alignment vertical="center" wrapText="1"/>
    </xf>
    <xf numFmtId="0" fontId="7" fillId="2" borderId="8" xfId="0" applyFont="1" applyFill="1" applyBorder="1" applyAlignment="1">
      <alignment vertical="center" wrapText="1"/>
    </xf>
    <xf numFmtId="0" fontId="6" fillId="3" borderId="21" xfId="0" applyFont="1" applyFill="1" applyBorder="1" applyAlignment="1">
      <alignment horizontal="center" vertical="center" wrapText="1"/>
    </xf>
    <xf numFmtId="0" fontId="7" fillId="3" borderId="25" xfId="0" applyFont="1" applyFill="1" applyBorder="1" applyAlignment="1">
      <alignment vertical="center" wrapText="1"/>
    </xf>
    <xf numFmtId="0" fontId="6" fillId="5" borderId="48"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3" borderId="43" xfId="0" applyFont="1" applyFill="1" applyBorder="1" applyAlignment="1">
      <alignment horizontal="center" vertical="center" wrapText="1"/>
    </xf>
    <xf numFmtId="0" fontId="6" fillId="3" borderId="42" xfId="0" applyFont="1" applyFill="1" applyBorder="1" applyAlignment="1">
      <alignment horizontal="center" vertical="center" wrapText="1"/>
    </xf>
    <xf numFmtId="0" fontId="6" fillId="2" borderId="54" xfId="0" applyFont="1" applyFill="1" applyBorder="1" applyAlignment="1">
      <alignment horizontal="center" vertical="center" wrapText="1"/>
    </xf>
    <xf numFmtId="0" fontId="6" fillId="3" borderId="8" xfId="0" applyFont="1" applyFill="1" applyBorder="1" applyAlignment="1">
      <alignment vertical="center" wrapText="1"/>
    </xf>
    <xf numFmtId="0" fontId="7" fillId="2" borderId="8"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6" fillId="0" borderId="17"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3" borderId="2" xfId="0" applyFont="1" applyFill="1" applyBorder="1" applyAlignment="1">
      <alignment horizontal="center"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6" fillId="2" borderId="60"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1"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6" fillId="2" borderId="49" xfId="0" applyFont="1" applyFill="1" applyBorder="1" applyAlignment="1">
      <alignment horizontal="center" vertical="center" wrapText="1"/>
    </xf>
    <xf numFmtId="0" fontId="7" fillId="0" borderId="58" xfId="0" applyFont="1" applyBorder="1" applyAlignment="1">
      <alignment horizontal="justify" vertical="center" wrapText="1"/>
    </xf>
    <xf numFmtId="0" fontId="7" fillId="0" borderId="31" xfId="0" applyFont="1" applyBorder="1" applyAlignment="1">
      <alignment horizontal="justify" vertical="center" wrapText="1"/>
    </xf>
    <xf numFmtId="0" fontId="7" fillId="0" borderId="65" xfId="0" applyFont="1" applyBorder="1"/>
    <xf numFmtId="0" fontId="7" fillId="0" borderId="65" xfId="0" applyFont="1" applyBorder="1" applyAlignment="1">
      <alignment horizontal="center"/>
    </xf>
    <xf numFmtId="0" fontId="7" fillId="0" borderId="28" xfId="0" applyFont="1" applyBorder="1" applyAlignment="1">
      <alignment wrapText="1"/>
    </xf>
    <xf numFmtId="0" fontId="7" fillId="0" borderId="69" xfId="0" applyFont="1" applyBorder="1"/>
    <xf numFmtId="0" fontId="2" fillId="5" borderId="56" xfId="0" applyFont="1" applyFill="1" applyBorder="1" applyAlignment="1">
      <alignment wrapText="1"/>
    </xf>
    <xf numFmtId="0" fontId="7" fillId="0" borderId="69" xfId="0" applyFont="1" applyBorder="1" applyAlignment="1">
      <alignment horizontal="center" wrapText="1"/>
    </xf>
    <xf numFmtId="0" fontId="7" fillId="0" borderId="28" xfId="0" applyFont="1" applyBorder="1" applyAlignment="1">
      <alignment wrapText="1" shrinkToFit="1"/>
    </xf>
    <xf numFmtId="0" fontId="7" fillId="0" borderId="28"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7" fillId="4" borderId="28" xfId="0" applyFont="1" applyFill="1" applyBorder="1" applyAlignment="1">
      <alignment horizontal="center" vertical="center" wrapText="1"/>
    </xf>
    <xf numFmtId="0" fontId="7" fillId="4" borderId="68" xfId="0" applyFont="1" applyFill="1" applyBorder="1" applyAlignment="1">
      <alignment horizontal="center" vertical="center" wrapText="1"/>
    </xf>
    <xf numFmtId="0" fontId="7" fillId="4" borderId="58" xfId="0" applyFont="1" applyFill="1" applyBorder="1" applyAlignment="1">
      <alignment horizontal="center" vertical="center" wrapText="1"/>
    </xf>
    <xf numFmtId="0" fontId="7" fillId="4" borderId="31" xfId="0" applyFont="1" applyFill="1" applyBorder="1" applyAlignment="1">
      <alignment horizontal="center" vertical="center" wrapText="1"/>
    </xf>
    <xf numFmtId="0" fontId="6" fillId="3" borderId="52" xfId="0" applyFont="1" applyFill="1" applyBorder="1" applyAlignment="1">
      <alignment horizontal="center" vertical="center" wrapText="1"/>
    </xf>
    <xf numFmtId="0" fontId="6" fillId="3" borderId="49" xfId="0" applyFont="1" applyFill="1" applyBorder="1" applyAlignment="1">
      <alignment horizontal="center" vertical="center" wrapText="1"/>
    </xf>
    <xf numFmtId="0" fontId="7" fillId="4" borderId="28" xfId="0" applyFont="1" applyFill="1" applyBorder="1" applyAlignment="1">
      <alignment vertical="center" wrapText="1"/>
    </xf>
    <xf numFmtId="0" fontId="7" fillId="0" borderId="28" xfId="0" applyFont="1" applyBorder="1" applyAlignment="1">
      <alignment vertical="center" wrapText="1"/>
    </xf>
    <xf numFmtId="0" fontId="7" fillId="4" borderId="58" xfId="0" applyFont="1" applyFill="1" applyBorder="1" applyAlignment="1">
      <alignment vertical="center" wrapText="1"/>
    </xf>
    <xf numFmtId="0" fontId="7" fillId="4" borderId="39" xfId="0" applyFont="1" applyFill="1" applyBorder="1" applyAlignment="1">
      <alignment horizontal="center" vertical="center" wrapText="1"/>
    </xf>
    <xf numFmtId="0" fontId="7" fillId="4" borderId="34" xfId="0" applyFont="1" applyFill="1" applyBorder="1" applyAlignment="1">
      <alignment horizontal="center" vertical="center" wrapText="1"/>
    </xf>
    <xf numFmtId="0" fontId="7" fillId="0" borderId="37" xfId="0" applyFont="1" applyBorder="1" applyAlignment="1">
      <alignment vertical="center" wrapText="1"/>
    </xf>
    <xf numFmtId="0" fontId="7" fillId="0" borderId="34" xfId="0" applyFont="1" applyBorder="1" applyAlignment="1">
      <alignment vertical="center" wrapText="1"/>
    </xf>
    <xf numFmtId="0" fontId="12" fillId="4" borderId="10" xfId="2" applyFill="1" applyBorder="1" applyAlignment="1">
      <alignment vertical="center" wrapText="1"/>
    </xf>
    <xf numFmtId="0" fontId="7" fillId="4" borderId="10" xfId="0" applyFont="1" applyFill="1" applyBorder="1" applyAlignment="1">
      <alignment horizontal="left" vertical="center" wrapText="1"/>
    </xf>
    <xf numFmtId="0" fontId="12" fillId="4" borderId="10" xfId="2" applyFill="1" applyBorder="1" applyAlignment="1">
      <alignment horizontal="left" vertical="center" wrapText="1"/>
    </xf>
    <xf numFmtId="0" fontId="7" fillId="4" borderId="6" xfId="0" applyFont="1" applyFill="1" applyBorder="1" applyAlignment="1">
      <alignment horizontal="left" vertical="center" wrapText="1"/>
    </xf>
    <xf numFmtId="0" fontId="7" fillId="4" borderId="4" xfId="0" applyFont="1" applyFill="1" applyBorder="1" applyAlignment="1">
      <alignment horizontal="left" vertical="center" wrapText="1"/>
    </xf>
    <xf numFmtId="0" fontId="7" fillId="0" borderId="21" xfId="0" applyFont="1" applyBorder="1" applyAlignment="1">
      <alignment horizontal="center" vertical="center" wrapText="1"/>
    </xf>
    <xf numFmtId="0" fontId="6" fillId="3" borderId="25"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6" fillId="3" borderId="42"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43"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6" fillId="3" borderId="16" xfId="0" applyFont="1" applyFill="1" applyBorder="1" applyAlignment="1">
      <alignment horizontal="center" vertical="center" wrapText="1"/>
    </xf>
    <xf numFmtId="9" fontId="7" fillId="5" borderId="58" xfId="0" applyNumberFormat="1" applyFont="1" applyFill="1" applyBorder="1" applyAlignment="1">
      <alignment horizontal="center" vertical="center" wrapText="1"/>
    </xf>
    <xf numFmtId="9" fontId="7" fillId="5" borderId="65" xfId="0" applyNumberFormat="1" applyFont="1" applyFill="1" applyBorder="1" applyAlignment="1">
      <alignment horizontal="center" vertical="center" wrapText="1"/>
    </xf>
    <xf numFmtId="0" fontId="7" fillId="5" borderId="28" xfId="0" applyFont="1" applyFill="1" applyBorder="1" applyAlignment="1">
      <alignment horizontal="center" vertical="center" wrapText="1"/>
    </xf>
    <xf numFmtId="0" fontId="2" fillId="5" borderId="28" xfId="0" applyFont="1" applyFill="1" applyBorder="1" applyAlignment="1">
      <alignment vertical="center" wrapText="1"/>
    </xf>
    <xf numFmtId="0" fontId="2" fillId="5" borderId="28" xfId="0" applyFont="1" applyFill="1" applyBorder="1" applyAlignment="1">
      <alignment horizontal="center" vertical="center" wrapText="1"/>
    </xf>
    <xf numFmtId="0" fontId="7" fillId="5" borderId="34" xfId="0" applyFont="1" applyFill="1" applyBorder="1" applyAlignment="1">
      <alignment horizontal="center" vertical="center" wrapText="1"/>
    </xf>
    <xf numFmtId="0" fontId="7" fillId="5" borderId="28" xfId="0" applyFont="1" applyFill="1" applyBorder="1" applyAlignment="1">
      <alignment vertical="center" wrapText="1"/>
    </xf>
    <xf numFmtId="0" fontId="2" fillId="5" borderId="28" xfId="0" applyFont="1" applyFill="1" applyBorder="1" applyAlignment="1">
      <alignment horizontal="center" vertical="center"/>
    </xf>
    <xf numFmtId="0" fontId="7" fillId="0" borderId="36" xfId="0" applyFont="1" applyBorder="1" applyAlignment="1">
      <alignment horizontal="center" vertical="center" wrapText="1"/>
    </xf>
    <xf numFmtId="0" fontId="7" fillId="5" borderId="37" xfId="0" applyFont="1" applyFill="1" applyBorder="1" applyAlignment="1">
      <alignment horizontal="center" vertical="center" wrapText="1"/>
    </xf>
    <xf numFmtId="0" fontId="2" fillId="5" borderId="37" xfId="0" applyFont="1" applyFill="1" applyBorder="1" applyAlignment="1">
      <alignment vertical="center" wrapText="1"/>
    </xf>
    <xf numFmtId="0" fontId="2" fillId="5" borderId="37" xfId="0" applyFont="1" applyFill="1" applyBorder="1" applyAlignment="1">
      <alignment horizontal="center" vertical="center"/>
    </xf>
    <xf numFmtId="0" fontId="7" fillId="5" borderId="38" xfId="0" applyFont="1" applyFill="1" applyBorder="1" applyAlignment="1">
      <alignment horizontal="center" vertical="center" wrapText="1"/>
    </xf>
    <xf numFmtId="0" fontId="2" fillId="0" borderId="34" xfId="0" applyFont="1" applyBorder="1" applyAlignment="1">
      <alignment wrapText="1"/>
    </xf>
    <xf numFmtId="1" fontId="7" fillId="0" borderId="28" xfId="5" applyNumberFormat="1" applyFont="1" applyBorder="1" applyAlignment="1">
      <alignment horizontal="center" vertical="center"/>
    </xf>
    <xf numFmtId="0" fontId="7" fillId="0" borderId="28" xfId="0" applyFont="1" applyBorder="1" applyAlignment="1">
      <alignment horizontal="center" vertical="center"/>
    </xf>
    <xf numFmtId="1" fontId="7" fillId="0" borderId="37" xfId="0" applyNumberFormat="1" applyFont="1" applyBorder="1" applyAlignment="1">
      <alignment horizontal="center" vertical="center"/>
    </xf>
    <xf numFmtId="0" fontId="5" fillId="0" borderId="35" xfId="0" applyFont="1" applyBorder="1" applyAlignment="1">
      <alignment vertical="center" wrapText="1"/>
    </xf>
    <xf numFmtId="0" fontId="2" fillId="0" borderId="65" xfId="0" applyFont="1" applyBorder="1" applyAlignment="1">
      <alignment horizontal="center" vertical="center"/>
    </xf>
    <xf numFmtId="0" fontId="2" fillId="0" borderId="39" xfId="0" applyFont="1" applyBorder="1" applyAlignment="1">
      <alignment vertical="center" wrapText="1"/>
    </xf>
    <xf numFmtId="0" fontId="2" fillId="0" borderId="28" xfId="0" applyFont="1" applyBorder="1" applyAlignment="1">
      <alignment horizontal="center" vertical="center"/>
    </xf>
    <xf numFmtId="0" fontId="7" fillId="0" borderId="34" xfId="0" applyFont="1" applyBorder="1" applyAlignment="1">
      <alignment horizontal="left" wrapText="1"/>
    </xf>
    <xf numFmtId="0" fontId="5" fillId="0" borderId="39" xfId="0" applyFont="1" applyBorder="1" applyAlignment="1">
      <alignment vertical="center" wrapText="1"/>
    </xf>
    <xf numFmtId="0" fontId="5" fillId="0" borderId="32" xfId="0" applyFont="1" applyBorder="1" applyAlignment="1">
      <alignment vertical="center" wrapText="1"/>
    </xf>
    <xf numFmtId="0" fontId="2" fillId="0" borderId="33" xfId="0" applyFont="1" applyBorder="1" applyAlignment="1">
      <alignment horizontal="center" vertical="center"/>
    </xf>
    <xf numFmtId="0" fontId="2" fillId="0" borderId="54" xfId="0" applyFont="1" applyBorder="1"/>
    <xf numFmtId="0" fontId="5" fillId="0" borderId="36" xfId="0" applyFont="1" applyBorder="1" applyAlignment="1">
      <alignment vertical="center" wrapText="1"/>
    </xf>
    <xf numFmtId="0" fontId="2" fillId="0" borderId="37" xfId="0" applyFont="1" applyBorder="1" applyAlignment="1">
      <alignment vertical="center" wrapText="1"/>
    </xf>
    <xf numFmtId="0" fontId="2" fillId="0" borderId="37" xfId="0" applyFont="1" applyBorder="1" applyAlignment="1">
      <alignment horizontal="center" vertical="center"/>
    </xf>
    <xf numFmtId="0" fontId="2" fillId="0" borderId="38"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3" xfId="0" applyFont="1" applyBorder="1" applyAlignment="1">
      <alignment horizontal="center" vertical="center" wrapText="1"/>
    </xf>
    <xf numFmtId="0" fontId="7" fillId="0" borderId="58" xfId="0" applyFont="1" applyBorder="1" applyAlignment="1">
      <alignment wrapText="1"/>
    </xf>
    <xf numFmtId="0" fontId="7" fillId="0" borderId="31" xfId="0" applyFont="1" applyBorder="1" applyAlignment="1">
      <alignment wrapText="1"/>
    </xf>
    <xf numFmtId="0" fontId="7" fillId="0" borderId="65" xfId="0" applyFont="1" applyBorder="1" applyAlignment="1">
      <alignment wrapText="1"/>
    </xf>
    <xf numFmtId="0" fontId="7" fillId="0" borderId="66" xfId="0" applyFont="1" applyBorder="1" applyAlignment="1">
      <alignment wrapText="1"/>
    </xf>
    <xf numFmtId="0" fontId="7" fillId="0" borderId="65" xfId="0" applyFont="1" applyBorder="1" applyAlignment="1">
      <alignment horizontal="left" wrapText="1"/>
    </xf>
    <xf numFmtId="2" fontId="7" fillId="0" borderId="65" xfId="0" applyNumberFormat="1" applyFont="1" applyBorder="1"/>
    <xf numFmtId="2" fontId="7" fillId="0" borderId="28" xfId="0" applyNumberFormat="1" applyFont="1" applyBorder="1"/>
    <xf numFmtId="0" fontId="2" fillId="0" borderId="38" xfId="0" applyFont="1" applyBorder="1" applyAlignment="1">
      <alignment wrapText="1"/>
    </xf>
    <xf numFmtId="0" fontId="9" fillId="6" borderId="21" xfId="0" applyFont="1" applyFill="1" applyBorder="1" applyAlignment="1">
      <alignment horizontal="center" vertical="center" wrapText="1"/>
    </xf>
    <xf numFmtId="10" fontId="10" fillId="4" borderId="47" xfId="0" applyNumberFormat="1" applyFont="1" applyFill="1" applyBorder="1" applyAlignment="1">
      <alignment horizontal="left" vertical="center" wrapText="1"/>
    </xf>
    <xf numFmtId="0" fontId="10" fillId="4" borderId="47" xfId="0" applyFont="1" applyFill="1" applyBorder="1" applyAlignment="1">
      <alignment horizontal="left" vertical="center" wrapText="1"/>
    </xf>
    <xf numFmtId="0" fontId="10" fillId="4" borderId="62" xfId="0" applyFont="1" applyFill="1" applyBorder="1" applyAlignment="1">
      <alignment horizontal="left" vertical="center" wrapText="1"/>
    </xf>
    <xf numFmtId="0" fontId="14" fillId="0" borderId="0" xfId="0" applyFont="1" applyBorder="1" applyAlignment="1">
      <alignment horizontal="justify" vertical="center" wrapText="1"/>
    </xf>
    <xf numFmtId="0" fontId="10" fillId="6" borderId="4"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7" fillId="0" borderId="65" xfId="0" applyFont="1" applyBorder="1" applyAlignment="1">
      <alignment horizontal="center" vertical="center" wrapText="1"/>
    </xf>
    <xf numFmtId="0" fontId="7" fillId="0" borderId="33" xfId="0" applyFont="1" applyBorder="1" applyAlignment="1">
      <alignment horizontal="center" vertical="center" wrapText="1"/>
    </xf>
    <xf numFmtId="2" fontId="2" fillId="5" borderId="58" xfId="0" applyNumberFormat="1" applyFont="1" applyFill="1" applyBorder="1" applyAlignment="1">
      <alignment horizontal="center" vertical="center" wrapText="1"/>
    </xf>
    <xf numFmtId="2" fontId="7" fillId="5" borderId="58" xfId="0" applyNumberFormat="1" applyFont="1" applyFill="1" applyBorder="1" applyAlignment="1">
      <alignment horizontal="center" vertical="center" wrapText="1"/>
    </xf>
    <xf numFmtId="166" fontId="0" fillId="0" borderId="58" xfId="0" applyNumberFormat="1" applyBorder="1" applyAlignment="1">
      <alignment horizontal="center" vertical="center"/>
    </xf>
    <xf numFmtId="2" fontId="2" fillId="5" borderId="28" xfId="0" applyNumberFormat="1" applyFont="1" applyFill="1" applyBorder="1" applyAlignment="1">
      <alignment horizontal="center" vertical="center" wrapText="1"/>
    </xf>
    <xf numFmtId="2" fontId="7" fillId="5" borderId="28" xfId="0" applyNumberFormat="1" applyFont="1" applyFill="1" applyBorder="1" applyAlignment="1">
      <alignment horizontal="center" vertical="center" wrapText="1"/>
    </xf>
    <xf numFmtId="166" fontId="0" fillId="0" borderId="28" xfId="0" applyNumberFormat="1" applyBorder="1" applyAlignment="1">
      <alignment horizontal="center" vertical="center"/>
    </xf>
    <xf numFmtId="9" fontId="7" fillId="5" borderId="28" xfId="0" applyNumberFormat="1" applyFont="1" applyFill="1" applyBorder="1" applyAlignment="1">
      <alignment horizontal="center" vertical="center" wrapText="1"/>
    </xf>
    <xf numFmtId="0" fontId="0" fillId="0" borderId="28" xfId="0" applyBorder="1" applyAlignment="1">
      <alignment horizontal="center" vertical="center"/>
    </xf>
    <xf numFmtId="0" fontId="0" fillId="0" borderId="28" xfId="0" applyBorder="1" applyAlignment="1">
      <alignment horizontal="center" vertical="center" wrapText="1"/>
    </xf>
    <xf numFmtId="2" fontId="0" fillId="0" borderId="28" xfId="0" applyNumberFormat="1" applyBorder="1" applyAlignment="1">
      <alignment horizontal="center" vertical="center"/>
    </xf>
    <xf numFmtId="0" fontId="0" fillId="0" borderId="34" xfId="0" applyBorder="1" applyAlignment="1">
      <alignment horizontal="center" vertical="center" wrapText="1"/>
    </xf>
    <xf numFmtId="0" fontId="13" fillId="0" borderId="28" xfId="0" applyFont="1" applyBorder="1" applyAlignment="1">
      <alignment horizontal="center" vertical="center" wrapText="1"/>
    </xf>
    <xf numFmtId="0" fontId="0" fillId="0" borderId="28" xfId="0" applyFill="1" applyBorder="1" applyAlignment="1">
      <alignment horizontal="center" vertical="center" wrapText="1"/>
    </xf>
    <xf numFmtId="0" fontId="0" fillId="0" borderId="37" xfId="0" applyBorder="1" applyAlignment="1">
      <alignment horizontal="center" vertical="center"/>
    </xf>
    <xf numFmtId="0" fontId="0" fillId="0" borderId="37" xfId="0" applyFill="1" applyBorder="1" applyAlignment="1">
      <alignment horizontal="center" vertical="center" wrapText="1"/>
    </xf>
    <xf numFmtId="2" fontId="0" fillId="0" borderId="37" xfId="0" applyNumberFormat="1" applyFill="1" applyBorder="1" applyAlignment="1">
      <alignment horizontal="center" vertical="center"/>
    </xf>
    <xf numFmtId="9" fontId="7" fillId="5" borderId="37" xfId="0" applyNumberFormat="1" applyFont="1" applyFill="1" applyBorder="1" applyAlignment="1">
      <alignment horizontal="center" vertical="center" wrapText="1"/>
    </xf>
    <xf numFmtId="0" fontId="2" fillId="0" borderId="69" xfId="0" applyFont="1" applyBorder="1" applyAlignment="1">
      <alignment horizontal="center" vertical="center" wrapText="1"/>
    </xf>
    <xf numFmtId="9" fontId="2" fillId="0" borderId="25" xfId="0" applyNumberFormat="1" applyFont="1" applyBorder="1" applyAlignment="1">
      <alignment horizontal="center" vertical="center"/>
    </xf>
    <xf numFmtId="0" fontId="2" fillId="0" borderId="26" xfId="0" applyFont="1" applyBorder="1" applyAlignment="1">
      <alignment horizontal="center" vertical="center" wrapText="1"/>
    </xf>
    <xf numFmtId="0" fontId="5" fillId="0" borderId="28" xfId="0" applyFont="1" applyBorder="1" applyAlignment="1">
      <alignment horizontal="center" vertical="center" wrapText="1"/>
    </xf>
    <xf numFmtId="9" fontId="2" fillId="0" borderId="28" xfId="0" applyNumberFormat="1" applyFont="1" applyBorder="1" applyAlignment="1">
      <alignment horizontal="center" vertical="center"/>
    </xf>
    <xf numFmtId="0" fontId="7" fillId="0" borderId="68" xfId="0" applyFont="1" applyBorder="1" applyAlignment="1">
      <alignment vertical="center" wrapText="1"/>
    </xf>
    <xf numFmtId="0" fontId="7" fillId="0" borderId="58" xfId="0" applyFont="1" applyBorder="1" applyAlignment="1">
      <alignment vertical="center"/>
    </xf>
    <xf numFmtId="0" fontId="2" fillId="5" borderId="58" xfId="0" applyFont="1" applyFill="1" applyBorder="1" applyAlignment="1">
      <alignment vertical="center" wrapText="1"/>
    </xf>
    <xf numFmtId="0" fontId="7" fillId="0" borderId="58" xfId="0" applyFont="1" applyBorder="1" applyAlignment="1">
      <alignment vertical="center" wrapText="1"/>
    </xf>
    <xf numFmtId="9" fontId="7" fillId="0" borderId="58" xfId="0" applyNumberFormat="1" applyFont="1" applyBorder="1" applyAlignment="1">
      <alignment vertical="center"/>
    </xf>
    <xf numFmtId="0" fontId="7" fillId="0" borderId="31" xfId="0" applyFont="1" applyBorder="1" applyAlignment="1">
      <alignment vertical="center" wrapText="1"/>
    </xf>
    <xf numFmtId="0" fontId="7" fillId="0" borderId="65" xfId="0" applyFont="1" applyBorder="1" applyAlignment="1">
      <alignment vertical="center"/>
    </xf>
    <xf numFmtId="0" fontId="2" fillId="5" borderId="28" xfId="0" applyFont="1" applyFill="1" applyBorder="1" applyAlignment="1">
      <alignment horizontal="left" vertical="center" wrapText="1"/>
    </xf>
    <xf numFmtId="0" fontId="7" fillId="0" borderId="65" xfId="0" applyFont="1" applyBorder="1" applyAlignment="1">
      <alignment vertical="center" wrapText="1"/>
    </xf>
    <xf numFmtId="0" fontId="7" fillId="0" borderId="66" xfId="0" applyFont="1" applyBorder="1" applyAlignment="1">
      <alignment vertical="center"/>
    </xf>
    <xf numFmtId="0" fontId="2" fillId="5" borderId="72" xfId="0" applyFont="1" applyFill="1" applyBorder="1" applyAlignment="1">
      <alignment vertical="center" wrapText="1"/>
    </xf>
    <xf numFmtId="0" fontId="7" fillId="0" borderId="39" xfId="0" applyFont="1" applyBorder="1" applyAlignment="1">
      <alignment vertical="center" wrapText="1"/>
    </xf>
    <xf numFmtId="0" fontId="7" fillId="0" borderId="28" xfId="0" applyFont="1" applyBorder="1" applyAlignment="1">
      <alignment vertical="center"/>
    </xf>
    <xf numFmtId="0" fontId="2" fillId="5" borderId="64" xfId="0" applyFont="1" applyFill="1" applyBorder="1" applyAlignment="1">
      <alignment vertical="center" wrapText="1"/>
    </xf>
    <xf numFmtId="0" fontId="7" fillId="0" borderId="34" xfId="0" applyFont="1" applyBorder="1" applyAlignment="1">
      <alignment vertical="center"/>
    </xf>
    <xf numFmtId="9" fontId="7" fillId="0" borderId="28" xfId="0" applyNumberFormat="1" applyFont="1" applyBorder="1" applyAlignment="1">
      <alignment vertical="center"/>
    </xf>
    <xf numFmtId="0" fontId="7" fillId="0" borderId="35" xfId="0" applyFont="1" applyBorder="1" applyAlignment="1">
      <alignment vertical="center" wrapText="1"/>
    </xf>
    <xf numFmtId="0" fontId="7" fillId="0" borderId="36" xfId="0" applyFont="1" applyBorder="1" applyAlignment="1">
      <alignment vertical="center" wrapText="1"/>
    </xf>
    <xf numFmtId="0" fontId="7" fillId="0" borderId="33" xfId="0" applyFont="1" applyBorder="1" applyAlignment="1">
      <alignment vertical="center"/>
    </xf>
    <xf numFmtId="0" fontId="2" fillId="5" borderId="73" xfId="0" applyFont="1" applyFill="1" applyBorder="1" applyAlignment="1">
      <alignment vertical="center" wrapText="1"/>
    </xf>
    <xf numFmtId="0" fontId="7" fillId="0" borderId="54" xfId="0" applyFont="1" applyBorder="1" applyAlignment="1">
      <alignment vertical="center"/>
    </xf>
    <xf numFmtId="0" fontId="2" fillId="5" borderId="73" xfId="0" applyFont="1" applyFill="1" applyBorder="1" applyAlignment="1">
      <alignment horizontal="left" vertical="center" wrapText="1"/>
    </xf>
    <xf numFmtId="0" fontId="7" fillId="0" borderId="37" xfId="0" applyFont="1" applyBorder="1" applyAlignment="1">
      <alignment vertical="center"/>
    </xf>
    <xf numFmtId="0" fontId="2" fillId="5" borderId="74" xfId="0" applyFont="1" applyFill="1" applyBorder="1" applyAlignment="1">
      <alignment vertical="center" wrapText="1"/>
    </xf>
    <xf numFmtId="0" fontId="7" fillId="0" borderId="38" xfId="0" applyFont="1" applyBorder="1" applyAlignment="1">
      <alignment vertical="center"/>
    </xf>
    <xf numFmtId="0" fontId="7" fillId="0" borderId="55" xfId="0" applyFont="1" applyBorder="1" applyAlignment="1">
      <alignment vertical="center" wrapText="1"/>
    </xf>
    <xf numFmtId="9" fontId="2" fillId="0" borderId="69" xfId="0" applyNumberFormat="1" applyFont="1" applyBorder="1" applyAlignment="1">
      <alignment horizontal="center" vertical="center"/>
    </xf>
    <xf numFmtId="0" fontId="2" fillId="0" borderId="70" xfId="0" applyFont="1" applyBorder="1" applyAlignment="1">
      <alignment vertical="center" wrapText="1"/>
    </xf>
    <xf numFmtId="0" fontId="2" fillId="0" borderId="70" xfId="0" applyFont="1" applyBorder="1" applyAlignment="1">
      <alignment horizontal="center" vertical="center" wrapText="1"/>
    </xf>
    <xf numFmtId="0" fontId="2" fillId="0" borderId="34" xfId="0" applyFont="1" applyBorder="1" applyAlignment="1">
      <alignment vertical="center" wrapText="1"/>
    </xf>
    <xf numFmtId="0" fontId="7" fillId="2" borderId="39"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5" fillId="0" borderId="37" xfId="0" applyFont="1" applyBorder="1" applyAlignment="1">
      <alignment vertical="center" wrapText="1"/>
    </xf>
    <xf numFmtId="9" fontId="2" fillId="0" borderId="37" xfId="0" applyNumberFormat="1" applyFont="1" applyBorder="1" applyAlignment="1">
      <alignment horizontal="center" vertical="center"/>
    </xf>
    <xf numFmtId="0" fontId="7" fillId="5" borderId="72" xfId="0" applyFont="1" applyFill="1" applyBorder="1" applyAlignment="1">
      <alignment horizontal="left" vertical="center" wrapText="1"/>
    </xf>
    <xf numFmtId="9" fontId="7" fillId="4" borderId="15" xfId="0" applyNumberFormat="1" applyFont="1" applyFill="1" applyBorder="1" applyAlignment="1">
      <alignment vertical="center" wrapText="1"/>
    </xf>
    <xf numFmtId="0" fontId="7" fillId="6" borderId="4" xfId="0" applyFont="1" applyFill="1" applyBorder="1" applyAlignment="1">
      <alignment vertical="center" wrapText="1"/>
    </xf>
    <xf numFmtId="0" fontId="7" fillId="0" borderId="4" xfId="0" applyFont="1" applyBorder="1" applyAlignment="1">
      <alignment vertical="center" wrapText="1"/>
    </xf>
    <xf numFmtId="4" fontId="7" fillId="0" borderId="4" xfId="0" applyNumberFormat="1" applyFont="1" applyBorder="1" applyAlignment="1">
      <alignment vertical="center" wrapText="1"/>
    </xf>
    <xf numFmtId="9" fontId="7" fillId="0" borderId="3" xfId="0" applyNumberFormat="1" applyFont="1" applyBorder="1" applyAlignment="1">
      <alignment vertical="center" wrapText="1"/>
    </xf>
    <xf numFmtId="0" fontId="7" fillId="6" borderId="10" xfId="0" applyFont="1" applyFill="1" applyBorder="1" applyAlignment="1">
      <alignment vertical="center" wrapText="1"/>
    </xf>
    <xf numFmtId="0" fontId="7" fillId="4" borderId="9" xfId="0" applyFont="1" applyFill="1" applyBorder="1" applyAlignment="1">
      <alignment vertical="center" wrapText="1"/>
    </xf>
    <xf numFmtId="9" fontId="7" fillId="4" borderId="9" xfId="0" applyNumberFormat="1" applyFont="1" applyFill="1" applyBorder="1" applyAlignment="1">
      <alignment vertical="center" wrapText="1"/>
    </xf>
    <xf numFmtId="9" fontId="7" fillId="4" borderId="65" xfId="0" applyNumberFormat="1" applyFont="1" applyFill="1" applyBorder="1" applyAlignment="1">
      <alignment vertical="center" wrapText="1"/>
    </xf>
    <xf numFmtId="0" fontId="7" fillId="0" borderId="10" xfId="0" applyFont="1" applyBorder="1" applyAlignment="1">
      <alignment vertical="center" wrapText="1"/>
    </xf>
    <xf numFmtId="0" fontId="7" fillId="0" borderId="9" xfId="0" applyFont="1" applyBorder="1" applyAlignment="1">
      <alignment vertical="center" wrapText="1"/>
    </xf>
    <xf numFmtId="0" fontId="7" fillId="0" borderId="18" xfId="0" applyFont="1" applyBorder="1" applyAlignment="1">
      <alignment horizontal="center" vertical="center" wrapText="1"/>
    </xf>
    <xf numFmtId="0" fontId="7" fillId="0" borderId="77" xfId="0" applyFont="1" applyBorder="1" applyAlignment="1">
      <alignment horizontal="center" vertical="center" wrapText="1"/>
    </xf>
    <xf numFmtId="0" fontId="7" fillId="0" borderId="59" xfId="0" applyFont="1" applyBorder="1" applyAlignment="1">
      <alignment horizontal="center" vertical="center" wrapText="1"/>
    </xf>
    <xf numFmtId="0" fontId="6" fillId="3" borderId="1" xfId="0" applyFont="1" applyFill="1" applyBorder="1" applyAlignment="1">
      <alignment vertical="center" wrapText="1"/>
    </xf>
    <xf numFmtId="44" fontId="2" fillId="0" borderId="28" xfId="3" applyFont="1" applyFill="1" applyBorder="1" applyAlignment="1">
      <alignment vertical="center"/>
    </xf>
    <xf numFmtId="44" fontId="2" fillId="0" borderId="28" xfId="3" applyFont="1" applyFill="1" applyBorder="1" applyAlignment="1">
      <alignment horizontal="right" vertical="center"/>
    </xf>
    <xf numFmtId="0" fontId="7" fillId="0" borderId="28" xfId="0" applyFont="1" applyFill="1" applyBorder="1" applyAlignment="1">
      <alignment vertical="center" wrapText="1"/>
    </xf>
    <xf numFmtId="44" fontId="7" fillId="0" borderId="28" xfId="3" applyFont="1" applyFill="1" applyBorder="1" applyAlignment="1">
      <alignment horizontal="center" vertical="center" wrapText="1"/>
    </xf>
    <xf numFmtId="0" fontId="7" fillId="0" borderId="28" xfId="0" applyFont="1" applyFill="1" applyBorder="1" applyAlignment="1">
      <alignment horizontal="center" vertical="center" wrapText="1"/>
    </xf>
    <xf numFmtId="44" fontId="7" fillId="0" borderId="28" xfId="3" applyFont="1" applyFill="1" applyBorder="1" applyAlignment="1">
      <alignment vertical="center" wrapText="1"/>
    </xf>
    <xf numFmtId="0" fontId="0" fillId="0" borderId="0" xfId="0"/>
    <xf numFmtId="9" fontId="7" fillId="0" borderId="28" xfId="4" applyFont="1" applyBorder="1" applyAlignment="1">
      <alignment horizontal="center"/>
    </xf>
    <xf numFmtId="0" fontId="2" fillId="0" borderId="34" xfId="0" applyFont="1" applyBorder="1" applyAlignment="1">
      <alignment horizontal="center" vertical="center" wrapText="1"/>
    </xf>
    <xf numFmtId="0" fontId="7" fillId="0" borderId="4" xfId="0" applyFont="1" applyBorder="1" applyAlignment="1">
      <alignment horizontal="center" vertical="center" wrapText="1"/>
    </xf>
    <xf numFmtId="0" fontId="7" fillId="4" borderId="9"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4" borderId="15" xfId="0" applyFont="1" applyFill="1" applyBorder="1" applyAlignment="1">
      <alignment horizontal="center" vertical="center" wrapText="1"/>
    </xf>
    <xf numFmtId="0" fontId="7" fillId="0" borderId="39" xfId="0" applyFont="1" applyBorder="1" applyAlignment="1">
      <alignment horizontal="center" vertical="center" wrapText="1"/>
    </xf>
    <xf numFmtId="0" fontId="7" fillId="0" borderId="36"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7" fillId="0" borderId="13" xfId="0" applyFont="1" applyBorder="1"/>
    <xf numFmtId="9" fontId="7" fillId="0" borderId="28" xfId="0" applyNumberFormat="1" applyFont="1" applyBorder="1" applyAlignment="1">
      <alignment horizontal="center"/>
    </xf>
    <xf numFmtId="0" fontId="7" fillId="0" borderId="63" xfId="0" applyFont="1" applyBorder="1" applyAlignment="1">
      <alignment wrapText="1"/>
    </xf>
    <xf numFmtId="0" fontId="7" fillId="0" borderId="37" xfId="0" applyFont="1" applyBorder="1" applyAlignment="1">
      <alignment wrapText="1"/>
    </xf>
    <xf numFmtId="9" fontId="7" fillId="0" borderId="37" xfId="0" applyNumberFormat="1" applyFont="1" applyBorder="1" applyAlignment="1">
      <alignment horizontal="center"/>
    </xf>
    <xf numFmtId="0" fontId="7" fillId="0" borderId="49" xfId="0" applyFont="1" applyBorder="1" applyAlignment="1">
      <alignment horizontal="center" vertical="center"/>
    </xf>
    <xf numFmtId="0" fontId="7" fillId="0" borderId="69" xfId="0" applyFont="1" applyBorder="1" applyAlignment="1">
      <alignment horizontal="center" vertical="center"/>
    </xf>
    <xf numFmtId="0" fontId="12" fillId="4" borderId="66" xfId="2" applyFill="1" applyBorder="1" applyAlignment="1">
      <alignment horizontal="center" vertical="center" wrapText="1"/>
    </xf>
    <xf numFmtId="0" fontId="7" fillId="4" borderId="35" xfId="0" applyFont="1" applyFill="1" applyBorder="1" applyAlignment="1">
      <alignment horizontal="center" vertical="center" wrapText="1"/>
    </xf>
    <xf numFmtId="0" fontId="7" fillId="4" borderId="65" xfId="0" applyFont="1" applyFill="1" applyBorder="1" applyAlignment="1">
      <alignment vertical="center" wrapText="1"/>
    </xf>
    <xf numFmtId="0" fontId="7" fillId="4" borderId="65" xfId="0" applyFont="1" applyFill="1" applyBorder="1" applyAlignment="1">
      <alignment horizontal="center" vertical="center" wrapText="1"/>
    </xf>
    <xf numFmtId="0" fontId="2" fillId="0" borderId="28" xfId="0" applyFont="1" applyFill="1" applyBorder="1" applyAlignment="1">
      <alignment horizontal="left" vertical="top" wrapText="1"/>
    </xf>
    <xf numFmtId="0" fontId="2" fillId="0" borderId="28" xfId="0" applyFont="1" applyFill="1" applyBorder="1" applyAlignment="1">
      <alignment horizontal="left" vertical="top"/>
    </xf>
    <xf numFmtId="0" fontId="18" fillId="0" borderId="28" xfId="0" applyFont="1" applyFill="1" applyBorder="1" applyAlignment="1">
      <alignment horizontal="left" vertical="top" wrapText="1"/>
    </xf>
    <xf numFmtId="0" fontId="2" fillId="0" borderId="7" xfId="0" applyFont="1" applyFill="1" applyBorder="1" applyAlignment="1">
      <alignment horizontal="left" vertical="top" wrapText="1"/>
    </xf>
    <xf numFmtId="0" fontId="16" fillId="0" borderId="34" xfId="2" applyFont="1" applyFill="1" applyBorder="1" applyAlignment="1">
      <alignment horizontal="center" vertical="center"/>
    </xf>
    <xf numFmtId="0" fontId="17" fillId="0" borderId="34" xfId="0" applyFont="1" applyFill="1" applyBorder="1" applyAlignment="1">
      <alignment horizontal="center" vertical="center" wrapText="1"/>
    </xf>
    <xf numFmtId="0" fontId="16" fillId="0" borderId="34" xfId="2" applyFont="1" applyFill="1" applyBorder="1" applyAlignment="1">
      <alignment horizontal="center" vertical="center" wrapText="1"/>
    </xf>
    <xf numFmtId="8" fontId="16" fillId="0" borderId="34" xfId="2" applyNumberFormat="1" applyFont="1" applyFill="1" applyBorder="1" applyAlignment="1">
      <alignment horizontal="center" vertical="center"/>
    </xf>
    <xf numFmtId="0" fontId="6" fillId="0" borderId="39" xfId="0" applyFont="1" applyFill="1" applyBorder="1" applyAlignment="1">
      <alignment horizontal="center" vertical="center" wrapText="1"/>
    </xf>
    <xf numFmtId="0" fontId="2" fillId="0" borderId="0" xfId="0" applyFont="1" applyBorder="1" applyAlignment="1">
      <alignment horizontal="left" vertical="top" wrapText="1"/>
    </xf>
    <xf numFmtId="0" fontId="6" fillId="0" borderId="36" xfId="0" applyFont="1" applyFill="1" applyBorder="1" applyAlignment="1">
      <alignment horizontal="center" vertical="center" wrapText="1"/>
    </xf>
    <xf numFmtId="0" fontId="2" fillId="0" borderId="37" xfId="0" applyFont="1" applyFill="1" applyBorder="1" applyAlignment="1">
      <alignment horizontal="left" vertical="top"/>
    </xf>
    <xf numFmtId="0" fontId="7" fillId="0" borderId="37" xfId="0" applyFont="1" applyFill="1" applyBorder="1" applyAlignment="1">
      <alignment horizontal="center" vertical="center" wrapText="1"/>
    </xf>
    <xf numFmtId="0" fontId="7" fillId="0" borderId="37" xfId="0" applyFont="1" applyFill="1" applyBorder="1" applyAlignment="1">
      <alignment vertical="center" wrapText="1"/>
    </xf>
    <xf numFmtId="0" fontId="17" fillId="0" borderId="38" xfId="0" applyFont="1" applyFill="1" applyBorder="1" applyAlignment="1">
      <alignment horizontal="center" vertical="center" wrapText="1"/>
    </xf>
    <xf numFmtId="0" fontId="7" fillId="5" borderId="68" xfId="9" applyFont="1" applyFill="1" applyBorder="1" applyAlignment="1">
      <alignment wrapText="1"/>
    </xf>
    <xf numFmtId="4" fontId="7" fillId="5" borderId="58" xfId="10" applyNumberFormat="1" applyFont="1" applyFill="1" applyBorder="1" applyAlignment="1">
      <alignment horizontal="right"/>
    </xf>
    <xf numFmtId="0" fontId="7" fillId="5" borderId="39" xfId="9" applyFont="1" applyFill="1" applyBorder="1" applyAlignment="1">
      <alignment vertical="center" wrapText="1"/>
    </xf>
    <xf numFmtId="4" fontId="7" fillId="5" borderId="28" xfId="10" applyNumberFormat="1" applyFont="1" applyFill="1" applyBorder="1" applyAlignment="1">
      <alignment horizontal="right" vertical="center"/>
    </xf>
    <xf numFmtId="0" fontId="7" fillId="0" borderId="28" xfId="0" applyFont="1" applyBorder="1" applyAlignment="1">
      <alignment horizontal="justify" vertical="center" wrapText="1"/>
    </xf>
    <xf numFmtId="0" fontId="7" fillId="0" borderId="34" xfId="0" applyFont="1" applyBorder="1" applyAlignment="1">
      <alignment horizontal="justify" vertical="center" wrapText="1"/>
    </xf>
    <xf numFmtId="0" fontId="7" fillId="5" borderId="39" xfId="9" applyFont="1" applyFill="1" applyBorder="1" applyAlignment="1">
      <alignment wrapText="1"/>
    </xf>
    <xf numFmtId="4" fontId="7" fillId="5" borderId="28" xfId="10" applyNumberFormat="1" applyFont="1" applyFill="1" applyBorder="1" applyAlignment="1">
      <alignment horizontal="right"/>
    </xf>
    <xf numFmtId="0" fontId="7" fillId="5" borderId="39" xfId="9" applyFont="1" applyFill="1" applyBorder="1" applyAlignment="1">
      <alignment horizontal="left" vertical="center" wrapText="1"/>
    </xf>
    <xf numFmtId="4" fontId="7" fillId="5" borderId="28" xfId="9" applyNumberFormat="1" applyFont="1" applyFill="1" applyBorder="1" applyAlignment="1">
      <alignment vertical="center"/>
    </xf>
    <xf numFmtId="0" fontId="7" fillId="5" borderId="36" xfId="9" applyFont="1" applyFill="1" applyBorder="1" applyAlignment="1">
      <alignment vertical="center" wrapText="1"/>
    </xf>
    <xf numFmtId="4" fontId="7" fillId="5" borderId="37" xfId="10" applyNumberFormat="1" applyFont="1" applyFill="1" applyBorder="1" applyAlignment="1">
      <alignment horizontal="right" vertical="center"/>
    </xf>
    <xf numFmtId="0" fontId="7" fillId="0" borderId="37" xfId="0" applyFont="1" applyBorder="1" applyAlignment="1">
      <alignment horizontal="justify" vertical="center" wrapText="1"/>
    </xf>
    <xf numFmtId="0" fontId="7" fillId="0" borderId="38" xfId="0" applyFont="1" applyBorder="1" applyAlignment="1">
      <alignment horizontal="justify" vertical="center" wrapText="1"/>
    </xf>
    <xf numFmtId="0" fontId="2" fillId="0" borderId="58" xfId="0" applyFont="1" applyBorder="1"/>
    <xf numFmtId="0" fontId="19" fillId="0" borderId="78" xfId="2" applyFont="1" applyBorder="1" applyAlignment="1">
      <alignment vertical="center" wrapText="1"/>
    </xf>
    <xf numFmtId="0" fontId="19" fillId="0" borderId="79" xfId="2" applyFont="1" applyBorder="1" applyAlignment="1">
      <alignment vertical="center" wrapText="1"/>
    </xf>
    <xf numFmtId="0" fontId="19" fillId="0" borderId="16" xfId="2" applyFont="1" applyBorder="1" applyAlignment="1">
      <alignment vertical="center" wrapText="1"/>
    </xf>
    <xf numFmtId="0" fontId="6" fillId="5" borderId="39" xfId="9" applyFont="1" applyFill="1" applyBorder="1" applyAlignment="1">
      <alignment wrapText="1"/>
    </xf>
    <xf numFmtId="0" fontId="7" fillId="5" borderId="36" xfId="0" applyFont="1" applyFill="1" applyBorder="1" applyAlignment="1">
      <alignment horizontal="center" vertical="center" wrapText="1"/>
    </xf>
    <xf numFmtId="165" fontId="2" fillId="5" borderId="37" xfId="5" applyFont="1" applyFill="1" applyBorder="1" applyAlignment="1">
      <alignment horizontal="center" vertical="center" wrapText="1"/>
    </xf>
    <xf numFmtId="0" fontId="7" fillId="5" borderId="37" xfId="0" applyFont="1" applyFill="1" applyBorder="1" applyAlignment="1">
      <alignment horizontal="center" vertical="center"/>
    </xf>
    <xf numFmtId="9" fontId="7" fillId="5" borderId="37" xfId="0" applyNumberFormat="1" applyFont="1" applyFill="1" applyBorder="1" applyAlignment="1">
      <alignment horizontal="center" vertical="center"/>
    </xf>
    <xf numFmtId="0" fontId="7" fillId="5" borderId="66" xfId="0" applyFont="1" applyFill="1" applyBorder="1" applyAlignment="1">
      <alignment horizontal="left" vertical="center" wrapText="1"/>
    </xf>
    <xf numFmtId="0" fontId="7" fillId="0" borderId="32" xfId="0" applyFont="1" applyBorder="1" applyAlignment="1">
      <alignment vertical="center" wrapText="1"/>
    </xf>
    <xf numFmtId="0" fontId="2" fillId="5" borderId="76" xfId="0" applyFont="1" applyFill="1" applyBorder="1" applyAlignment="1">
      <alignment horizontal="center" vertical="center" wrapText="1"/>
    </xf>
    <xf numFmtId="0" fontId="5" fillId="0" borderId="39"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2" fillId="0" borderId="36" xfId="0" applyFont="1" applyBorder="1" applyAlignment="1">
      <alignment vertical="center" wrapText="1"/>
    </xf>
    <xf numFmtId="9" fontId="2" fillId="0" borderId="37" xfId="0" applyNumberFormat="1" applyFont="1" applyBorder="1"/>
    <xf numFmtId="0" fontId="7" fillId="0" borderId="38" xfId="0" applyFont="1" applyBorder="1" applyAlignment="1">
      <alignment wrapText="1"/>
    </xf>
    <xf numFmtId="0" fontId="5" fillId="0" borderId="55" xfId="0" applyFont="1" applyBorder="1" applyAlignment="1">
      <alignment vertical="center" wrapText="1"/>
    </xf>
    <xf numFmtId="0" fontId="5" fillId="0" borderId="69" xfId="0" applyFont="1" applyBorder="1" applyAlignment="1">
      <alignment vertical="center" wrapText="1"/>
    </xf>
    <xf numFmtId="0" fontId="7" fillId="5" borderId="70" xfId="0" applyFont="1" applyFill="1" applyBorder="1" applyAlignment="1">
      <alignment horizontal="center" vertical="center" wrapText="1"/>
    </xf>
    <xf numFmtId="0" fontId="2" fillId="0" borderId="69" xfId="0" applyFont="1" applyBorder="1" applyAlignment="1">
      <alignment wrapText="1"/>
    </xf>
    <xf numFmtId="0" fontId="7" fillId="5" borderId="35" xfId="0" applyFont="1" applyFill="1" applyBorder="1" applyAlignment="1">
      <alignment horizontal="center" vertical="center" wrapText="1"/>
    </xf>
    <xf numFmtId="4" fontId="7" fillId="5" borderId="65" xfId="0" applyNumberFormat="1" applyFont="1" applyFill="1" applyBorder="1" applyAlignment="1">
      <alignment horizontal="center" vertical="center" wrapText="1"/>
    </xf>
    <xf numFmtId="2" fontId="7" fillId="5" borderId="65" xfId="4" applyNumberFormat="1" applyFont="1" applyFill="1" applyBorder="1" applyAlignment="1">
      <alignment horizontal="center" vertical="center" wrapText="1"/>
    </xf>
    <xf numFmtId="0" fontId="7" fillId="5" borderId="39" xfId="0" applyFont="1" applyFill="1" applyBorder="1" applyAlignment="1">
      <alignment horizontal="center" vertical="center" wrapText="1"/>
    </xf>
    <xf numFmtId="4" fontId="7" fillId="5" borderId="28" xfId="0" applyNumberFormat="1" applyFont="1" applyFill="1" applyBorder="1" applyAlignment="1">
      <alignment horizontal="center" vertical="center" wrapText="1"/>
    </xf>
    <xf numFmtId="2" fontId="7" fillId="5" borderId="28" xfId="4" applyNumberFormat="1" applyFont="1" applyFill="1" applyBorder="1" applyAlignment="1">
      <alignment horizontal="center" vertical="center" wrapText="1"/>
    </xf>
    <xf numFmtId="0" fontId="7" fillId="0" borderId="35" xfId="0" applyFont="1" applyBorder="1" applyAlignment="1">
      <alignment horizontal="center" vertical="center" wrapText="1"/>
    </xf>
    <xf numFmtId="4" fontId="7" fillId="0" borderId="65" xfId="0" applyNumberFormat="1" applyFont="1" applyBorder="1" applyAlignment="1">
      <alignment horizontal="center" vertical="center" wrapText="1"/>
    </xf>
    <xf numFmtId="4" fontId="7" fillId="0" borderId="28" xfId="0" applyNumberFormat="1" applyFont="1" applyBorder="1" applyAlignment="1">
      <alignment horizontal="center" vertical="center" wrapText="1"/>
    </xf>
    <xf numFmtId="4" fontId="7" fillId="0" borderId="37" xfId="0" applyNumberFormat="1" applyFont="1" applyBorder="1" applyAlignment="1">
      <alignment horizontal="center" vertical="center" wrapText="1"/>
    </xf>
    <xf numFmtId="2" fontId="7" fillId="5" borderId="37" xfId="4" applyNumberFormat="1"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82" xfId="0" applyFont="1" applyFill="1" applyBorder="1" applyAlignment="1">
      <alignment horizontal="center" vertical="center" wrapText="1"/>
    </xf>
    <xf numFmtId="4" fontId="6" fillId="4" borderId="68" xfId="0" applyNumberFormat="1" applyFont="1" applyFill="1" applyBorder="1" applyAlignment="1">
      <alignment horizontal="center" vertical="center" wrapText="1"/>
    </xf>
    <xf numFmtId="4" fontId="6" fillId="4" borderId="58" xfId="0" applyNumberFormat="1" applyFont="1" applyFill="1" applyBorder="1" applyAlignment="1">
      <alignment horizontal="center" vertical="center" wrapText="1"/>
    </xf>
    <xf numFmtId="9" fontId="7" fillId="4" borderId="31"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7" fillId="5" borderId="0" xfId="0" applyFont="1" applyFill="1" applyBorder="1" applyAlignment="1">
      <alignment vertical="center" wrapText="1"/>
    </xf>
    <xf numFmtId="0" fontId="7" fillId="5" borderId="11"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7" fillId="5" borderId="49" xfId="0" applyFont="1" applyFill="1" applyBorder="1" applyAlignment="1">
      <alignment horizontal="center" vertical="center" wrapText="1"/>
    </xf>
    <xf numFmtId="0" fontId="7" fillId="5" borderId="39" xfId="0" applyFont="1" applyFill="1" applyBorder="1" applyAlignment="1">
      <alignment wrapText="1"/>
    </xf>
    <xf numFmtId="164" fontId="2" fillId="5" borderId="28" xfId="5" applyNumberFormat="1" applyFont="1" applyFill="1" applyBorder="1" applyAlignment="1">
      <alignment horizontal="left" vertical="center" wrapText="1"/>
    </xf>
    <xf numFmtId="0" fontId="7" fillId="5" borderId="63" xfId="0" applyFont="1" applyFill="1" applyBorder="1"/>
    <xf numFmtId="0" fontId="7" fillId="5" borderId="64" xfId="0" applyFont="1" applyFill="1" applyBorder="1"/>
    <xf numFmtId="0" fontId="7" fillId="5" borderId="28" xfId="0" applyFont="1" applyFill="1" applyBorder="1"/>
    <xf numFmtId="0" fontId="7" fillId="5" borderId="28" xfId="0" applyFont="1" applyFill="1" applyBorder="1" applyAlignment="1">
      <alignment wrapText="1"/>
    </xf>
    <xf numFmtId="0" fontId="7" fillId="5" borderId="34" xfId="0" applyFont="1" applyFill="1" applyBorder="1" applyAlignment="1">
      <alignment wrapText="1"/>
    </xf>
    <xf numFmtId="0" fontId="2" fillId="5" borderId="34" xfId="0" applyFont="1" applyFill="1" applyBorder="1" applyAlignment="1">
      <alignment wrapText="1"/>
    </xf>
    <xf numFmtId="9" fontId="2" fillId="0" borderId="28" xfId="0" applyNumberFormat="1" applyFont="1" applyBorder="1"/>
    <xf numFmtId="0" fontId="7" fillId="0" borderId="34" xfId="0" applyFont="1" applyBorder="1" applyAlignment="1">
      <alignment wrapText="1"/>
    </xf>
    <xf numFmtId="167" fontId="7" fillId="4" borderId="16" xfId="5" applyNumberFormat="1" applyFont="1" applyFill="1" applyBorder="1" applyAlignment="1">
      <alignment vertical="center" wrapText="1"/>
    </xf>
    <xf numFmtId="165" fontId="7" fillId="4" borderId="16" xfId="5" applyFont="1" applyFill="1" applyBorder="1" applyAlignment="1">
      <alignment vertical="center" wrapText="1"/>
    </xf>
    <xf numFmtId="14" fontId="7" fillId="4" borderId="45" xfId="0" applyNumberFormat="1" applyFont="1" applyFill="1" applyBorder="1" applyAlignment="1">
      <alignment horizontal="left" vertical="center" wrapText="1"/>
    </xf>
    <xf numFmtId="0" fontId="7" fillId="5" borderId="7" xfId="0" applyFont="1" applyFill="1" applyBorder="1" applyAlignment="1">
      <alignment vertical="center" wrapText="1"/>
    </xf>
    <xf numFmtId="0" fontId="7" fillId="6" borderId="28" xfId="0" applyFont="1" applyFill="1" applyBorder="1" applyAlignment="1">
      <alignment horizontal="justify" vertical="center" wrapText="1"/>
    </xf>
    <xf numFmtId="14" fontId="7" fillId="4" borderId="46" xfId="0" applyNumberFormat="1" applyFont="1" applyFill="1" applyBorder="1" applyAlignment="1">
      <alignment horizontal="left" vertical="center" wrapText="1"/>
    </xf>
    <xf numFmtId="43" fontId="7" fillId="4" borderId="16" xfId="1" applyFont="1" applyFill="1" applyBorder="1" applyAlignment="1">
      <alignment vertical="center" wrapText="1"/>
    </xf>
    <xf numFmtId="43" fontId="7" fillId="4" borderId="28" xfId="1" applyFont="1" applyFill="1" applyBorder="1" applyAlignment="1">
      <alignment vertical="center" wrapText="1"/>
    </xf>
    <xf numFmtId="43" fontId="7" fillId="0" borderId="28" xfId="1" applyFont="1" applyBorder="1" applyAlignment="1">
      <alignment vertical="center" wrapText="1"/>
    </xf>
    <xf numFmtId="43" fontId="7" fillId="5" borderId="28" xfId="1" applyFont="1" applyFill="1" applyBorder="1" applyAlignment="1">
      <alignment vertical="center" wrapText="1"/>
    </xf>
    <xf numFmtId="0" fontId="6" fillId="3" borderId="52" xfId="0" applyFont="1" applyFill="1" applyBorder="1" applyAlignment="1">
      <alignment vertical="center" wrapText="1"/>
    </xf>
    <xf numFmtId="0" fontId="6" fillId="3" borderId="83" xfId="0" applyFont="1" applyFill="1" applyBorder="1" applyAlignment="1">
      <alignment vertical="center" wrapText="1"/>
    </xf>
    <xf numFmtId="0" fontId="6" fillId="3" borderId="13" xfId="0" applyFont="1" applyFill="1" applyBorder="1" applyAlignment="1">
      <alignment vertical="center" wrapText="1"/>
    </xf>
    <xf numFmtId="0" fontId="7" fillId="4" borderId="68" xfId="0" applyFont="1" applyFill="1" applyBorder="1" applyAlignment="1">
      <alignment horizontal="left" vertical="center" wrapText="1"/>
    </xf>
    <xf numFmtId="43" fontId="7" fillId="4" borderId="58" xfId="1" applyFont="1" applyFill="1" applyBorder="1" applyAlignment="1">
      <alignment vertical="center" wrapText="1"/>
    </xf>
    <xf numFmtId="0" fontId="7" fillId="0" borderId="39" xfId="0" applyFont="1" applyBorder="1" applyAlignment="1">
      <alignment horizontal="left" vertical="center" wrapText="1"/>
    </xf>
    <xf numFmtId="0" fontId="7" fillId="4" borderId="39" xfId="0" applyFont="1" applyFill="1" applyBorder="1" applyAlignment="1">
      <alignment horizontal="left" vertical="center" wrapText="1"/>
    </xf>
    <xf numFmtId="0" fontId="7" fillId="5" borderId="39" xfId="0" applyFont="1" applyFill="1" applyBorder="1" applyAlignment="1">
      <alignment horizontal="left" vertical="center" wrapText="1"/>
    </xf>
    <xf numFmtId="0" fontId="7" fillId="4" borderId="36" xfId="0" applyFont="1" applyFill="1" applyBorder="1" applyAlignment="1">
      <alignment horizontal="left" vertical="center" wrapText="1"/>
    </xf>
    <xf numFmtId="43" fontId="7" fillId="4" borderId="37" xfId="1" applyFont="1" applyFill="1" applyBorder="1" applyAlignment="1">
      <alignment vertical="center" wrapText="1"/>
    </xf>
    <xf numFmtId="0" fontId="7" fillId="4" borderId="37" xfId="0" applyFont="1" applyFill="1" applyBorder="1" applyAlignment="1">
      <alignment horizontal="center" vertical="center" wrapText="1"/>
    </xf>
    <xf numFmtId="0" fontId="7" fillId="4" borderId="37" xfId="0" applyFont="1" applyFill="1" applyBorder="1" applyAlignment="1">
      <alignment vertical="center" wrapText="1"/>
    </xf>
    <xf numFmtId="0" fontId="7" fillId="4" borderId="38" xfId="0" applyFont="1" applyFill="1" applyBorder="1" applyAlignment="1">
      <alignment horizontal="center" vertical="center" wrapText="1"/>
    </xf>
    <xf numFmtId="43" fontId="7" fillId="4" borderId="58" xfId="1" applyFont="1" applyFill="1" applyBorder="1" applyAlignment="1">
      <alignment horizontal="center" vertical="center" wrapText="1"/>
    </xf>
    <xf numFmtId="43" fontId="7" fillId="0" borderId="28" xfId="1" applyFont="1" applyBorder="1" applyAlignment="1">
      <alignment horizontal="center" vertical="center" wrapText="1"/>
    </xf>
    <xf numFmtId="43" fontId="7" fillId="4" borderId="28" xfId="1" applyFont="1" applyFill="1" applyBorder="1" applyAlignment="1">
      <alignment horizontal="center" vertical="center" wrapText="1"/>
    </xf>
    <xf numFmtId="43" fontId="7" fillId="5" borderId="28" xfId="1" applyFont="1" applyFill="1" applyBorder="1" applyAlignment="1">
      <alignment horizontal="center" vertical="center" wrapText="1"/>
    </xf>
    <xf numFmtId="43" fontId="7" fillId="4" borderId="37" xfId="1" applyFont="1" applyFill="1" applyBorder="1" applyAlignment="1">
      <alignment horizontal="center" vertical="center" wrapText="1"/>
    </xf>
    <xf numFmtId="0" fontId="6" fillId="3" borderId="58" xfId="0" applyFont="1" applyFill="1" applyBorder="1" applyAlignment="1">
      <alignment horizontal="center" vertical="center" wrapText="1"/>
    </xf>
    <xf numFmtId="0" fontId="6" fillId="3" borderId="31" xfId="0" applyFont="1" applyFill="1" applyBorder="1" applyAlignment="1">
      <alignment horizontal="center" vertical="center" wrapText="1"/>
    </xf>
    <xf numFmtId="0" fontId="6" fillId="4" borderId="28"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3" borderId="49" xfId="0" applyFont="1" applyFill="1" applyBorder="1" applyAlignment="1">
      <alignment horizontal="center" vertical="center" wrapText="1"/>
    </xf>
    <xf numFmtId="0" fontId="7" fillId="6" borderId="68" xfId="0" applyFont="1" applyFill="1" applyBorder="1" applyAlignment="1">
      <alignment vertical="center" wrapText="1"/>
    </xf>
    <xf numFmtId="0" fontId="7" fillId="4" borderId="31" xfId="0" applyFont="1" applyFill="1" applyBorder="1" applyAlignment="1">
      <alignment vertical="center" wrapText="1"/>
    </xf>
    <xf numFmtId="0" fontId="7" fillId="6" borderId="39" xfId="0" applyFont="1" applyFill="1" applyBorder="1" applyAlignment="1">
      <alignment vertical="center" wrapText="1"/>
    </xf>
    <xf numFmtId="0" fontId="7" fillId="4" borderId="34" xfId="0" applyFont="1" applyFill="1" applyBorder="1" applyAlignment="1">
      <alignment vertical="center" wrapText="1"/>
    </xf>
    <xf numFmtId="0" fontId="7" fillId="6" borderId="36" xfId="0" applyFont="1" applyFill="1" applyBorder="1" applyAlignment="1">
      <alignment vertical="center" wrapText="1"/>
    </xf>
    <xf numFmtId="0" fontId="7" fillId="4" borderId="38" xfId="0" applyFont="1" applyFill="1" applyBorder="1" applyAlignment="1">
      <alignment vertical="center" wrapText="1"/>
    </xf>
    <xf numFmtId="0" fontId="7" fillId="3" borderId="78" xfId="0" applyFont="1" applyFill="1" applyBorder="1" applyAlignment="1">
      <alignment vertical="center" wrapText="1"/>
    </xf>
    <xf numFmtId="0" fontId="21" fillId="0" borderId="28" xfId="0" applyFont="1" applyBorder="1" applyAlignment="1">
      <alignment vertical="center" wrapText="1"/>
    </xf>
    <xf numFmtId="0" fontId="2" fillId="0" borderId="69" xfId="0" applyFont="1" applyBorder="1"/>
    <xf numFmtId="0" fontId="2" fillId="0" borderId="70" xfId="0" applyFont="1" applyBorder="1" applyAlignment="1">
      <alignment wrapText="1"/>
    </xf>
    <xf numFmtId="0" fontId="21" fillId="0" borderId="0" xfId="0" applyFont="1"/>
    <xf numFmtId="0" fontId="21" fillId="0" borderId="0" xfId="0" applyFont="1" applyBorder="1"/>
    <xf numFmtId="0" fontId="7" fillId="0" borderId="70" xfId="0" applyFont="1" applyBorder="1" applyAlignment="1">
      <alignment horizontal="center" vertical="center" wrapText="1"/>
    </xf>
    <xf numFmtId="9" fontId="7" fillId="0" borderId="58" xfId="0" applyNumberFormat="1" applyFont="1" applyBorder="1" applyAlignment="1">
      <alignment horizontal="center"/>
    </xf>
    <xf numFmtId="9" fontId="7" fillId="0" borderId="37" xfId="4" applyFont="1" applyBorder="1" applyAlignment="1">
      <alignment horizontal="center"/>
    </xf>
    <xf numFmtId="0" fontId="2" fillId="0" borderId="31" xfId="0" applyFont="1" applyBorder="1" applyAlignment="1">
      <alignment wrapText="1"/>
    </xf>
    <xf numFmtId="0" fontId="2" fillId="0" borderId="0" xfId="0" applyFont="1" applyAlignment="1">
      <alignment wrapText="1"/>
    </xf>
    <xf numFmtId="0" fontId="7" fillId="0" borderId="7"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0" borderId="0" xfId="0" applyFont="1" applyAlignment="1">
      <alignment horizontal="center"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7" fillId="5" borderId="0" xfId="0" applyFont="1" applyFill="1" applyBorder="1" applyAlignment="1">
      <alignment horizontal="center" vertical="center" wrapText="1"/>
    </xf>
    <xf numFmtId="0" fontId="7" fillId="5" borderId="0" xfId="0" applyFont="1" applyFill="1" applyBorder="1" applyAlignment="1">
      <alignment vertical="center" wrapText="1"/>
    </xf>
    <xf numFmtId="0" fontId="6" fillId="2" borderId="17" xfId="0" applyFont="1" applyFill="1" applyBorder="1" applyAlignment="1">
      <alignment horizontal="left" vertical="center" wrapText="1"/>
    </xf>
    <xf numFmtId="0" fontId="7" fillId="4" borderId="17" xfId="0" applyFont="1" applyFill="1" applyBorder="1" applyAlignment="1">
      <alignment horizontal="left" vertical="center" wrapText="1"/>
    </xf>
    <xf numFmtId="0" fontId="7" fillId="4" borderId="23" xfId="0" applyFont="1" applyFill="1" applyBorder="1" applyAlignment="1">
      <alignment horizontal="left" vertical="center" wrapText="1"/>
    </xf>
    <xf numFmtId="0" fontId="7" fillId="5" borderId="11" xfId="0" applyFont="1" applyFill="1" applyBorder="1" applyAlignment="1">
      <alignment horizontal="center" vertical="center" wrapText="1"/>
    </xf>
    <xf numFmtId="0" fontId="6" fillId="2" borderId="21"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2" borderId="22"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24" xfId="0" applyFont="1" applyBorder="1" applyAlignment="1">
      <alignment horizontal="left" vertical="center" wrapText="1"/>
    </xf>
    <xf numFmtId="0" fontId="6" fillId="0" borderId="2" xfId="0" applyFont="1" applyBorder="1" applyAlignment="1">
      <alignment horizontal="left" vertical="center" wrapText="1"/>
    </xf>
    <xf numFmtId="0" fontId="6" fillId="3" borderId="25"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53"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6" fillId="0" borderId="17"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7" fillId="0" borderId="39" xfId="0" applyFont="1" applyBorder="1" applyAlignment="1">
      <alignment horizontal="center" vertical="center" wrapText="1"/>
    </xf>
    <xf numFmtId="0" fontId="7" fillId="0" borderId="36" xfId="0" applyFont="1" applyBorder="1" applyAlignment="1">
      <alignment horizontal="center" vertical="center" wrapText="1"/>
    </xf>
    <xf numFmtId="0" fontId="6" fillId="0" borderId="68" xfId="0" applyFont="1" applyBorder="1" applyAlignment="1">
      <alignment horizontal="left" vertical="center" wrapText="1"/>
    </xf>
    <xf numFmtId="0" fontId="6" fillId="0" borderId="58" xfId="0" applyFont="1" applyBorder="1" applyAlignment="1">
      <alignment horizontal="left" vertical="center" wrapText="1"/>
    </xf>
    <xf numFmtId="0" fontId="6" fillId="0" borderId="31" xfId="0" applyFont="1" applyBorder="1" applyAlignment="1">
      <alignment horizontal="left" vertical="center" wrapText="1"/>
    </xf>
    <xf numFmtId="0" fontId="20" fillId="0" borderId="24" xfId="0" applyFont="1" applyBorder="1" applyAlignment="1">
      <alignment horizontal="left" vertical="center" wrapText="1"/>
    </xf>
    <xf numFmtId="0" fontId="6" fillId="3" borderId="2" xfId="0" applyFont="1" applyFill="1" applyBorder="1" applyAlignment="1">
      <alignment horizontal="center" vertical="center" wrapText="1"/>
    </xf>
    <xf numFmtId="0" fontId="6" fillId="3" borderId="42"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53"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7" fillId="6" borderId="52" xfId="0" applyFont="1" applyFill="1" applyBorder="1" applyAlignment="1">
      <alignment horizontal="left" vertical="center" wrapText="1"/>
    </xf>
    <xf numFmtId="0" fontId="7" fillId="6" borderId="55" xfId="0" applyFont="1" applyFill="1" applyBorder="1" applyAlignment="1">
      <alignment horizontal="left" vertical="center" wrapText="1"/>
    </xf>
    <xf numFmtId="0" fontId="9" fillId="2" borderId="17" xfId="0" applyFont="1" applyFill="1" applyBorder="1" applyAlignment="1">
      <alignment horizontal="left" vertical="center" wrapText="1"/>
    </xf>
    <xf numFmtId="0" fontId="9" fillId="2" borderId="22" xfId="0" applyFont="1" applyFill="1" applyBorder="1" applyAlignment="1">
      <alignment horizontal="left" vertical="center" wrapText="1"/>
    </xf>
    <xf numFmtId="0" fontId="9" fillId="2" borderId="23" xfId="0" applyFont="1" applyFill="1" applyBorder="1" applyAlignment="1">
      <alignment horizontal="left" vertical="center" wrapText="1"/>
    </xf>
    <xf numFmtId="0" fontId="9" fillId="2" borderId="15" xfId="0" applyFont="1" applyFill="1" applyBorder="1" applyAlignment="1">
      <alignment horizontal="left" vertical="center" wrapText="1"/>
    </xf>
    <xf numFmtId="0" fontId="9" fillId="2" borderId="40"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7" fillId="0" borderId="17"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3" borderId="5" xfId="0" applyFont="1" applyFill="1" applyBorder="1" applyAlignment="1">
      <alignment horizontal="left" vertical="center" wrapText="1"/>
    </xf>
    <xf numFmtId="0" fontId="7" fillId="3" borderId="59" xfId="0" applyFont="1" applyFill="1" applyBorder="1" applyAlignment="1">
      <alignment horizontal="left" vertical="center" wrapText="1"/>
    </xf>
    <xf numFmtId="0" fontId="7" fillId="3" borderId="50" xfId="0" applyFont="1" applyFill="1" applyBorder="1" applyAlignment="1">
      <alignment horizontal="left" vertical="center" wrapText="1"/>
    </xf>
    <xf numFmtId="0" fontId="7" fillId="0" borderId="21"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2" borderId="1" xfId="0" applyFont="1" applyFill="1" applyBorder="1" applyAlignment="1">
      <alignment horizontal="left" vertical="center" wrapText="1"/>
    </xf>
    <xf numFmtId="0" fontId="7" fillId="2" borderId="24"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0" borderId="76" xfId="0" applyFont="1" applyBorder="1" applyAlignment="1">
      <alignment horizontal="left" vertical="center" wrapText="1"/>
    </xf>
    <xf numFmtId="0" fontId="7" fillId="0" borderId="80" xfId="0" applyFont="1" applyBorder="1" applyAlignment="1">
      <alignment horizontal="left" vertical="center" wrapText="1"/>
    </xf>
    <xf numFmtId="0" fontId="7" fillId="0" borderId="73" xfId="0" applyFont="1" applyBorder="1" applyAlignment="1">
      <alignment horizontal="left" vertical="center" wrapText="1"/>
    </xf>
    <xf numFmtId="0" fontId="6" fillId="3" borderId="17"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57" xfId="0" applyFont="1" applyFill="1" applyBorder="1" applyAlignment="1">
      <alignment horizontal="center" vertical="center" wrapText="1"/>
    </xf>
    <xf numFmtId="0" fontId="7" fillId="0" borderId="4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3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65" xfId="0" applyFont="1" applyFill="1" applyBorder="1" applyAlignment="1">
      <alignment horizontal="center" vertical="center" wrapText="1"/>
    </xf>
    <xf numFmtId="0" fontId="6" fillId="0" borderId="17" xfId="0" applyFont="1" applyBorder="1" applyAlignment="1">
      <alignment vertical="center" wrapText="1"/>
    </xf>
    <xf numFmtId="0" fontId="6" fillId="0" borderId="22" xfId="0" applyFont="1" applyBorder="1" applyAlignment="1">
      <alignment vertical="center" wrapText="1"/>
    </xf>
    <xf numFmtId="0" fontId="6" fillId="0" borderId="23" xfId="0" applyFont="1" applyBorder="1" applyAlignment="1">
      <alignment vertical="center" wrapText="1"/>
    </xf>
    <xf numFmtId="0" fontId="6" fillId="3" borderId="1" xfId="0" applyFont="1" applyFill="1" applyBorder="1" applyAlignment="1">
      <alignment horizontal="center" vertical="center" wrapText="1"/>
    </xf>
    <xf numFmtId="0" fontId="6" fillId="3" borderId="44"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6" fillId="3" borderId="81" xfId="0" applyFont="1" applyFill="1" applyBorder="1" applyAlignment="1">
      <alignment horizontal="center" vertical="center" wrapText="1"/>
    </xf>
  </cellXfs>
  <cellStyles count="11">
    <cellStyle name="Hipervínculo" xfId="2" builtinId="8"/>
    <cellStyle name="Millares" xfId="1" builtinId="3"/>
    <cellStyle name="Millares 2" xfId="5"/>
    <cellStyle name="Millares 3" xfId="8"/>
    <cellStyle name="Moneda" xfId="3" builtinId="4"/>
    <cellStyle name="Normal" xfId="0" builtinId="0"/>
    <cellStyle name="Normal 2" xfId="6"/>
    <cellStyle name="Normal 3" xfId="7"/>
    <cellStyle name="Normal_pres 2004FIN" xfId="10"/>
    <cellStyle name="Normal_REFOR" xfId="9"/>
    <cellStyle name="Porcentaje"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2/Desktop/PDOT%202021%20-2025%20FEBRERO/MATRIZ%20CONSOLIDADA%20PROPUESTAS%20FEBRERO%202021/MATRIZ%20DE%20OBJETIVOS,%20METAS%20E%20%20INDICADORES%20%20AMBIEN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MATRICES%20VIALIDAD%20RC%202021%20-%20FINALIZ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ejemplos"/>
      <sheetName val="Matriz"/>
      <sheetName val="Matriz al 2025"/>
      <sheetName val="BASE DATOS"/>
    </sheetNames>
    <sheetDataSet>
      <sheetData sheetId="0" refreshError="1"/>
      <sheetData sheetId="1" refreshError="1"/>
      <sheetData sheetId="2" refreshError="1"/>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R VIALIDAD"/>
      <sheetName val="PDOT"/>
      <sheetName val="%PDOT"/>
      <sheetName val="OFT ELEC"/>
      <sheetName val="Hoja1"/>
    </sheetNames>
    <sheetDataSet>
      <sheetData sheetId="0">
        <row r="118">
          <cell r="E118">
            <v>12</v>
          </cell>
        </row>
      </sheetData>
      <sheetData sheetId="1">
        <row r="5">
          <cell r="K5">
            <v>1</v>
          </cell>
        </row>
        <row r="6">
          <cell r="K6">
            <v>0.55500000000000005</v>
          </cell>
        </row>
        <row r="7">
          <cell r="K7">
            <v>0</v>
          </cell>
        </row>
        <row r="8">
          <cell r="K8">
            <v>1</v>
          </cell>
        </row>
        <row r="9">
          <cell r="K9">
            <v>0.60240963855421681</v>
          </cell>
        </row>
        <row r="10">
          <cell r="K10">
            <v>1</v>
          </cell>
        </row>
        <row r="11">
          <cell r="K11">
            <v>0</v>
          </cell>
        </row>
        <row r="12">
          <cell r="K12">
            <v>1</v>
          </cell>
        </row>
        <row r="14">
          <cell r="K14">
            <v>0</v>
          </cell>
        </row>
        <row r="15">
          <cell r="K15">
            <v>1</v>
          </cell>
        </row>
        <row r="16">
          <cell r="K16">
            <v>1</v>
          </cell>
        </row>
        <row r="17">
          <cell r="K17">
            <v>0</v>
          </cell>
        </row>
        <row r="18">
          <cell r="K18">
            <v>0</v>
          </cell>
        </row>
        <row r="19">
          <cell r="K19">
            <v>1</v>
          </cell>
        </row>
        <row r="20">
          <cell r="K20">
            <v>1</v>
          </cell>
        </row>
        <row r="21">
          <cell r="K21">
            <v>1</v>
          </cell>
        </row>
        <row r="22">
          <cell r="K22">
            <v>1</v>
          </cell>
        </row>
      </sheetData>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duardovargasgaibor@gmail.com" TargetMode="External"/><Relationship Id="rId2" Type="http://schemas.openxmlformats.org/officeDocument/2006/relationships/hyperlink" Target="mailto:vcoloma.2014@gmail.com" TargetMode="External"/><Relationship Id="rId1" Type="http://schemas.openxmlformats.org/officeDocument/2006/relationships/hyperlink" Target="http://www.bolivar.gob.ec/" TargetMode="External"/><Relationship Id="rId4" Type="http://schemas.openxmlformats.org/officeDocument/2006/relationships/hyperlink" Target="mailto:karynapc@yahoo.e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6" Type="http://schemas.openxmlformats.org/officeDocument/2006/relationships/hyperlink" Target="https://bit.ly/3oiDYuc" TargetMode="External"/><Relationship Id="rId21" Type="http://schemas.openxmlformats.org/officeDocument/2006/relationships/hyperlink" Target="https://bit.ly/3sg2UE9" TargetMode="External"/><Relationship Id="rId42" Type="http://schemas.openxmlformats.org/officeDocument/2006/relationships/hyperlink" Target="https://bit.ly/3qFpwwz" TargetMode="External"/><Relationship Id="rId47" Type="http://schemas.openxmlformats.org/officeDocument/2006/relationships/hyperlink" Target="https://bit.ly/3eJ5Fb5" TargetMode="External"/><Relationship Id="rId63" Type="http://schemas.openxmlformats.org/officeDocument/2006/relationships/hyperlink" Target="https://bit.ly/3xy6LwQ" TargetMode="External"/><Relationship Id="rId68" Type="http://schemas.openxmlformats.org/officeDocument/2006/relationships/hyperlink" Target="https://bit.ly/3smaE6V" TargetMode="External"/><Relationship Id="rId84" Type="http://schemas.openxmlformats.org/officeDocument/2006/relationships/hyperlink" Target="https://bit.ly/3DaFvHW" TargetMode="External"/><Relationship Id="rId89" Type="http://schemas.openxmlformats.org/officeDocument/2006/relationships/hyperlink" Target="https://bit.ly/3aZe0VJ" TargetMode="External"/><Relationship Id="rId7" Type="http://schemas.openxmlformats.org/officeDocument/2006/relationships/hyperlink" Target="https://bit.ly/3HnuGF5" TargetMode="External"/><Relationship Id="rId71" Type="http://schemas.openxmlformats.org/officeDocument/2006/relationships/hyperlink" Target="https://bit.ly/3yVu597" TargetMode="External"/><Relationship Id="rId92" Type="http://schemas.openxmlformats.org/officeDocument/2006/relationships/hyperlink" Target="https://bit.ly/3jCsI9H" TargetMode="External"/><Relationship Id="rId2" Type="http://schemas.openxmlformats.org/officeDocument/2006/relationships/hyperlink" Target="https://bit.ly/3sbM8pt" TargetMode="External"/><Relationship Id="rId16" Type="http://schemas.openxmlformats.org/officeDocument/2006/relationships/hyperlink" Target="https://bit.ly/3olYVEJ" TargetMode="External"/><Relationship Id="rId29" Type="http://schemas.openxmlformats.org/officeDocument/2006/relationships/hyperlink" Target="https://bit.ly/3cAu15I" TargetMode="External"/><Relationship Id="rId107" Type="http://schemas.openxmlformats.org/officeDocument/2006/relationships/hyperlink" Target="https://bit.ly/3DgW0Sk" TargetMode="External"/><Relationship Id="rId11" Type="http://schemas.openxmlformats.org/officeDocument/2006/relationships/hyperlink" Target="https://bit.ly/3ggwIuy" TargetMode="External"/><Relationship Id="rId24" Type="http://schemas.openxmlformats.org/officeDocument/2006/relationships/hyperlink" Target="https://bit.ly/3HmRNQ4" TargetMode="External"/><Relationship Id="rId32" Type="http://schemas.openxmlformats.org/officeDocument/2006/relationships/hyperlink" Target="https://bit.ly/3gePTpl" TargetMode="External"/><Relationship Id="rId37" Type="http://schemas.openxmlformats.org/officeDocument/2006/relationships/hyperlink" Target="https://bit.ly/3q35XOk" TargetMode="External"/><Relationship Id="rId40" Type="http://schemas.openxmlformats.org/officeDocument/2006/relationships/hyperlink" Target="https://bit.ly/2ShTSby" TargetMode="External"/><Relationship Id="rId45" Type="http://schemas.openxmlformats.org/officeDocument/2006/relationships/hyperlink" Target="https://bit.ly/3hvwGjY" TargetMode="External"/><Relationship Id="rId53" Type="http://schemas.openxmlformats.org/officeDocument/2006/relationships/hyperlink" Target="https://bit.ly/3x9NbXz" TargetMode="External"/><Relationship Id="rId58" Type="http://schemas.openxmlformats.org/officeDocument/2006/relationships/hyperlink" Target="https://bit.ly/3fsHIoH" TargetMode="External"/><Relationship Id="rId66" Type="http://schemas.openxmlformats.org/officeDocument/2006/relationships/hyperlink" Target="https://bit.ly/2VQN4nf" TargetMode="External"/><Relationship Id="rId74" Type="http://schemas.openxmlformats.org/officeDocument/2006/relationships/hyperlink" Target="https://bit.ly/38fHMnE" TargetMode="External"/><Relationship Id="rId79" Type="http://schemas.openxmlformats.org/officeDocument/2006/relationships/hyperlink" Target="https://bit.ly/3hQOPIK" TargetMode="External"/><Relationship Id="rId87" Type="http://schemas.openxmlformats.org/officeDocument/2006/relationships/hyperlink" Target="https://bit.ly/3m86gaj" TargetMode="External"/><Relationship Id="rId102" Type="http://schemas.openxmlformats.org/officeDocument/2006/relationships/hyperlink" Target="https://bit.ly/3FzCgv1" TargetMode="External"/><Relationship Id="rId5" Type="http://schemas.openxmlformats.org/officeDocument/2006/relationships/hyperlink" Target="https://bit.ly/3L2DXEx" TargetMode="External"/><Relationship Id="rId61" Type="http://schemas.openxmlformats.org/officeDocument/2006/relationships/hyperlink" Target="https://bit.ly/3fwytnm" TargetMode="External"/><Relationship Id="rId82" Type="http://schemas.openxmlformats.org/officeDocument/2006/relationships/hyperlink" Target="https://bit.ly/3ifsoNx" TargetMode="External"/><Relationship Id="rId90" Type="http://schemas.openxmlformats.org/officeDocument/2006/relationships/hyperlink" Target="https://bit.ly/2Zns0GD" TargetMode="External"/><Relationship Id="rId95" Type="http://schemas.openxmlformats.org/officeDocument/2006/relationships/hyperlink" Target="https://bit.ly/3vXG9Gh" TargetMode="External"/><Relationship Id="rId19" Type="http://schemas.openxmlformats.org/officeDocument/2006/relationships/hyperlink" Target="https://bit.ly/3L0MXKB" TargetMode="External"/><Relationship Id="rId14" Type="http://schemas.openxmlformats.org/officeDocument/2006/relationships/hyperlink" Target="https://bit.ly/3KXFdJ4" TargetMode="External"/><Relationship Id="rId22" Type="http://schemas.openxmlformats.org/officeDocument/2006/relationships/hyperlink" Target="https://bit.ly/3ojFL2u" TargetMode="External"/><Relationship Id="rId27" Type="http://schemas.openxmlformats.org/officeDocument/2006/relationships/hyperlink" Target="https://bit.ly/3gkT8L7" TargetMode="External"/><Relationship Id="rId30" Type="http://schemas.openxmlformats.org/officeDocument/2006/relationships/hyperlink" Target="https://bit.ly/3iGUEcO" TargetMode="External"/><Relationship Id="rId35" Type="http://schemas.openxmlformats.org/officeDocument/2006/relationships/hyperlink" Target="https://bit.ly/3wMesja" TargetMode="External"/><Relationship Id="rId43" Type="http://schemas.openxmlformats.org/officeDocument/2006/relationships/hyperlink" Target="https://bit.ly/3xdZe6Z" TargetMode="External"/><Relationship Id="rId48" Type="http://schemas.openxmlformats.org/officeDocument/2006/relationships/hyperlink" Target="https://bit.ly/3BsgbNr" TargetMode="External"/><Relationship Id="rId56" Type="http://schemas.openxmlformats.org/officeDocument/2006/relationships/hyperlink" Target="https://bit.ly/3ibLjJD" TargetMode="External"/><Relationship Id="rId64" Type="http://schemas.openxmlformats.org/officeDocument/2006/relationships/hyperlink" Target="https://bit.ly/37BadMI" TargetMode="External"/><Relationship Id="rId69" Type="http://schemas.openxmlformats.org/officeDocument/2006/relationships/hyperlink" Target="https://bit.ly/3snsV43" TargetMode="External"/><Relationship Id="rId77" Type="http://schemas.openxmlformats.org/officeDocument/2006/relationships/hyperlink" Target="https://bit.ly/3gQKW69" TargetMode="External"/><Relationship Id="rId100" Type="http://schemas.openxmlformats.org/officeDocument/2006/relationships/hyperlink" Target="https://bit.ly/3omxZE6" TargetMode="External"/><Relationship Id="rId105" Type="http://schemas.openxmlformats.org/officeDocument/2006/relationships/hyperlink" Target="https://bit.ly/3CPVk6e" TargetMode="External"/><Relationship Id="rId8" Type="http://schemas.openxmlformats.org/officeDocument/2006/relationships/hyperlink" Target="https://bit.ly/34cPoZQ" TargetMode="External"/><Relationship Id="rId51" Type="http://schemas.openxmlformats.org/officeDocument/2006/relationships/hyperlink" Target="https://bit.ly/3rDPIbk" TargetMode="External"/><Relationship Id="rId72" Type="http://schemas.openxmlformats.org/officeDocument/2006/relationships/hyperlink" Target="https://bit.ly/3gif2zk" TargetMode="External"/><Relationship Id="rId80" Type="http://schemas.openxmlformats.org/officeDocument/2006/relationships/hyperlink" Target="https://bit.ly/39l6BiC" TargetMode="External"/><Relationship Id="rId85" Type="http://schemas.openxmlformats.org/officeDocument/2006/relationships/hyperlink" Target="https://bit.ly/3AFA5mK" TargetMode="External"/><Relationship Id="rId93" Type="http://schemas.openxmlformats.org/officeDocument/2006/relationships/hyperlink" Target="https://bit.ly/3EfXv45" TargetMode="External"/><Relationship Id="rId98" Type="http://schemas.openxmlformats.org/officeDocument/2006/relationships/hyperlink" Target="https://bit.ly/30938Tm" TargetMode="External"/><Relationship Id="rId3" Type="http://schemas.openxmlformats.org/officeDocument/2006/relationships/hyperlink" Target="https://bit.ly/3AWnVaD" TargetMode="External"/><Relationship Id="rId12" Type="http://schemas.openxmlformats.org/officeDocument/2006/relationships/hyperlink" Target="https://bit.ly/3rm8TYL" TargetMode="External"/><Relationship Id="rId17" Type="http://schemas.openxmlformats.org/officeDocument/2006/relationships/hyperlink" Target="https://bit.ly/3GokN8L" TargetMode="External"/><Relationship Id="rId25" Type="http://schemas.openxmlformats.org/officeDocument/2006/relationships/hyperlink" Target="https://bit.ly/3umcU19" TargetMode="External"/><Relationship Id="rId33" Type="http://schemas.openxmlformats.org/officeDocument/2006/relationships/hyperlink" Target="https://bit.ly/3gBDv1T" TargetMode="External"/><Relationship Id="rId38" Type="http://schemas.openxmlformats.org/officeDocument/2006/relationships/hyperlink" Target="https://bit.ly/2UqlkES" TargetMode="External"/><Relationship Id="rId46" Type="http://schemas.openxmlformats.org/officeDocument/2006/relationships/hyperlink" Target="https://bit.ly/2UdkbR7" TargetMode="External"/><Relationship Id="rId59" Type="http://schemas.openxmlformats.org/officeDocument/2006/relationships/hyperlink" Target="https://bit.ly/3inAuEv" TargetMode="External"/><Relationship Id="rId67" Type="http://schemas.openxmlformats.org/officeDocument/2006/relationships/hyperlink" Target="https://bit.ly/3m8nfJS" TargetMode="External"/><Relationship Id="rId103" Type="http://schemas.openxmlformats.org/officeDocument/2006/relationships/hyperlink" Target="https://bit.ly/3CdAI7G" TargetMode="External"/><Relationship Id="rId108" Type="http://schemas.openxmlformats.org/officeDocument/2006/relationships/hyperlink" Target="https://bit.ly/32WcuTx" TargetMode="External"/><Relationship Id="rId20" Type="http://schemas.openxmlformats.org/officeDocument/2006/relationships/hyperlink" Target="https://bit.ly/3L7QIxy" TargetMode="External"/><Relationship Id="rId41" Type="http://schemas.openxmlformats.org/officeDocument/2006/relationships/hyperlink" Target="https://bit.ly/3wSFmpI" TargetMode="External"/><Relationship Id="rId54" Type="http://schemas.openxmlformats.org/officeDocument/2006/relationships/hyperlink" Target="https://bit.ly/3zC4KkG" TargetMode="External"/><Relationship Id="rId62" Type="http://schemas.openxmlformats.org/officeDocument/2006/relationships/hyperlink" Target="https://bit.ly/3lUjxUb" TargetMode="External"/><Relationship Id="rId70" Type="http://schemas.openxmlformats.org/officeDocument/2006/relationships/hyperlink" Target="https://bit.ly/2XlVzH5" TargetMode="External"/><Relationship Id="rId75" Type="http://schemas.openxmlformats.org/officeDocument/2006/relationships/hyperlink" Target="https://bit.ly/38hiPZb" TargetMode="External"/><Relationship Id="rId83" Type="http://schemas.openxmlformats.org/officeDocument/2006/relationships/hyperlink" Target="https://bit.ly/3zIdTru" TargetMode="External"/><Relationship Id="rId88" Type="http://schemas.openxmlformats.org/officeDocument/2006/relationships/hyperlink" Target="https://bit.ly/2XC8S6W" TargetMode="External"/><Relationship Id="rId91" Type="http://schemas.openxmlformats.org/officeDocument/2006/relationships/hyperlink" Target="https://bit.ly/3pDDUGT" TargetMode="External"/><Relationship Id="rId96" Type="http://schemas.openxmlformats.org/officeDocument/2006/relationships/hyperlink" Target="https://bit.ly/3bHMoF6" TargetMode="External"/><Relationship Id="rId1" Type="http://schemas.openxmlformats.org/officeDocument/2006/relationships/hyperlink" Target="https://bit.ly/3ri8d6x" TargetMode="External"/><Relationship Id="rId6" Type="http://schemas.openxmlformats.org/officeDocument/2006/relationships/hyperlink" Target="https://bit.ly/3sisPLs" TargetMode="External"/><Relationship Id="rId15" Type="http://schemas.openxmlformats.org/officeDocument/2006/relationships/hyperlink" Target="https://bit.ly/3IXW8cN" TargetMode="External"/><Relationship Id="rId23" Type="http://schemas.openxmlformats.org/officeDocument/2006/relationships/hyperlink" Target="https://bit.ly/3HmZUvH" TargetMode="External"/><Relationship Id="rId28" Type="http://schemas.openxmlformats.org/officeDocument/2006/relationships/hyperlink" Target="https://bit.ly/3ivpc1j" TargetMode="External"/><Relationship Id="rId36" Type="http://schemas.openxmlformats.org/officeDocument/2006/relationships/hyperlink" Target="https://bit.ly/3cNYQE8" TargetMode="External"/><Relationship Id="rId49" Type="http://schemas.openxmlformats.org/officeDocument/2006/relationships/hyperlink" Target="https://bit.ly/3i4vvbm" TargetMode="External"/><Relationship Id="rId57" Type="http://schemas.openxmlformats.org/officeDocument/2006/relationships/hyperlink" Target="https://bit.ly/3rUcAnf" TargetMode="External"/><Relationship Id="rId106" Type="http://schemas.openxmlformats.org/officeDocument/2006/relationships/hyperlink" Target="https://bit.ly/2ZIJQnA" TargetMode="External"/><Relationship Id="rId10" Type="http://schemas.openxmlformats.org/officeDocument/2006/relationships/hyperlink" Target="https://bit.ly/3AUCg7m" TargetMode="External"/><Relationship Id="rId31" Type="http://schemas.openxmlformats.org/officeDocument/2006/relationships/hyperlink" Target="https://bit.ly/2TYdGBo" TargetMode="External"/><Relationship Id="rId44" Type="http://schemas.openxmlformats.org/officeDocument/2006/relationships/hyperlink" Target="https://bit.ly/2VzTmag" TargetMode="External"/><Relationship Id="rId52" Type="http://schemas.openxmlformats.org/officeDocument/2006/relationships/hyperlink" Target="https://bit.ly/3rRhpxD" TargetMode="External"/><Relationship Id="rId60" Type="http://schemas.openxmlformats.org/officeDocument/2006/relationships/hyperlink" Target="https://bit.ly/3jh9gOY" TargetMode="External"/><Relationship Id="rId65" Type="http://schemas.openxmlformats.org/officeDocument/2006/relationships/hyperlink" Target="https://bit.ly/37xAbR4" TargetMode="External"/><Relationship Id="rId73" Type="http://schemas.openxmlformats.org/officeDocument/2006/relationships/hyperlink" Target="https://bit.ly/3AYlDqu" TargetMode="External"/><Relationship Id="rId78" Type="http://schemas.openxmlformats.org/officeDocument/2006/relationships/hyperlink" Target="https://bit.ly/39cKcUG" TargetMode="External"/><Relationship Id="rId81" Type="http://schemas.openxmlformats.org/officeDocument/2006/relationships/hyperlink" Target="https://bit.ly/3m5SeVd" TargetMode="External"/><Relationship Id="rId86" Type="http://schemas.openxmlformats.org/officeDocument/2006/relationships/hyperlink" Target="https://bit.ly/3aStzyq" TargetMode="External"/><Relationship Id="rId94" Type="http://schemas.openxmlformats.org/officeDocument/2006/relationships/hyperlink" Target="https://bit.ly/3ntPPob" TargetMode="External"/><Relationship Id="rId99" Type="http://schemas.openxmlformats.org/officeDocument/2006/relationships/hyperlink" Target="https://bit.ly/3wvSkdD" TargetMode="External"/><Relationship Id="rId101" Type="http://schemas.openxmlformats.org/officeDocument/2006/relationships/hyperlink" Target="https://bit.ly/3wFiOcR" TargetMode="External"/><Relationship Id="rId4" Type="http://schemas.openxmlformats.org/officeDocument/2006/relationships/hyperlink" Target="https://bit.ly/3GkZYL9" TargetMode="External"/><Relationship Id="rId9" Type="http://schemas.openxmlformats.org/officeDocument/2006/relationships/hyperlink" Target="https://bit.ly/3HmZy8l" TargetMode="External"/><Relationship Id="rId13" Type="http://schemas.openxmlformats.org/officeDocument/2006/relationships/hyperlink" Target="https://bit.ly/3s9zyal" TargetMode="External"/><Relationship Id="rId18" Type="http://schemas.openxmlformats.org/officeDocument/2006/relationships/hyperlink" Target="https://bit.ly/3AUkn8R" TargetMode="External"/><Relationship Id="rId39" Type="http://schemas.openxmlformats.org/officeDocument/2006/relationships/hyperlink" Target="https://bit.ly/2TVTyjn" TargetMode="External"/><Relationship Id="rId34" Type="http://schemas.openxmlformats.org/officeDocument/2006/relationships/hyperlink" Target="https://bit.ly/3vsrzES" TargetMode="External"/><Relationship Id="rId50" Type="http://schemas.openxmlformats.org/officeDocument/2006/relationships/hyperlink" Target="https://bit.ly/3i70Udt" TargetMode="External"/><Relationship Id="rId55" Type="http://schemas.openxmlformats.org/officeDocument/2006/relationships/hyperlink" Target="https://bit.ly/3ygOFRg" TargetMode="External"/><Relationship Id="rId76" Type="http://schemas.openxmlformats.org/officeDocument/2006/relationships/hyperlink" Target="https://bit.ly/3zHNNG5" TargetMode="External"/><Relationship Id="rId97" Type="http://schemas.openxmlformats.org/officeDocument/2006/relationships/hyperlink" Target="https://bit.ly/3n26CzT" TargetMode="External"/><Relationship Id="rId104" Type="http://schemas.openxmlformats.org/officeDocument/2006/relationships/hyperlink" Target="https://bit.ly/2YWIkOh"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bolivar.gob.es/" TargetMode="External"/><Relationship Id="rId1" Type="http://schemas.openxmlformats.org/officeDocument/2006/relationships/hyperlink" Target="http://www.bolivar.gob.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compraspublicas.gob.ec/ProcesoContratacion/compras/PC/informacionProcesoContratacion2.cpe?idSoliCompra=XDbyLEruUJPIp6wHRj8LKQMwDo--eACKWWeNxNTQteI" TargetMode="External"/><Relationship Id="rId2" Type="http://schemas.openxmlformats.org/officeDocument/2006/relationships/hyperlink" Target="https://www.compraspublicas.gob.ec/ProcesoContratacion/compras/PC/informacionProcesoContratacion2.cpe?idSoliCompra=XDbyLEruUJPIp6wHRj8LKQMwDo--eACKWWeNxNTQteI" TargetMode="External"/><Relationship Id="rId1" Type="http://schemas.openxmlformats.org/officeDocument/2006/relationships/hyperlink" Target="https://www.compraspublicas.gob.ec/ProcesoContratacion/compras/PC/informacionProcesoContratacion2.cpe?idSoliCompra=XDbyLEruUJPIp6wHRj8LKQMwDo--eACKWWeNxNTQte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tabSelected="1" topLeftCell="A7" workbookViewId="0">
      <selection activeCell="D31" sqref="D31"/>
    </sheetView>
  </sheetViews>
  <sheetFormatPr baseColWidth="10" defaultRowHeight="15"/>
  <cols>
    <col min="1" max="1" width="5.7109375" customWidth="1"/>
    <col min="2" max="2" width="47.5703125" customWidth="1"/>
    <col min="3" max="3" width="73.140625" customWidth="1"/>
    <col min="4" max="4" width="46.42578125" customWidth="1"/>
  </cols>
  <sheetData>
    <row r="1" spans="1:10" ht="15.75" thickBot="1">
      <c r="A1" s="2"/>
      <c r="B1" s="2"/>
      <c r="C1" s="2"/>
      <c r="D1" s="2"/>
      <c r="E1" s="2"/>
      <c r="F1" s="2"/>
      <c r="G1" s="2"/>
      <c r="H1" s="2"/>
      <c r="I1" s="2"/>
      <c r="J1" s="2"/>
    </row>
    <row r="2" spans="1:10">
      <c r="A2" s="2"/>
      <c r="B2" s="515" t="s">
        <v>245</v>
      </c>
      <c r="C2" s="516"/>
      <c r="D2" s="516"/>
      <c r="E2" s="516"/>
      <c r="F2" s="516"/>
      <c r="G2" s="516"/>
      <c r="H2" s="517"/>
      <c r="I2" s="2"/>
      <c r="J2" s="2"/>
    </row>
    <row r="3" spans="1:10">
      <c r="A3" s="2"/>
      <c r="B3" s="518"/>
      <c r="C3" s="519"/>
      <c r="D3" s="519"/>
      <c r="E3" s="519"/>
      <c r="F3" s="519"/>
      <c r="G3" s="519"/>
      <c r="H3" s="520"/>
      <c r="I3" s="2"/>
      <c r="J3" s="2"/>
    </row>
    <row r="4" spans="1:10" ht="15.75" thickBot="1">
      <c r="A4" s="2"/>
      <c r="B4" s="521"/>
      <c r="C4" s="522"/>
      <c r="D4" s="522"/>
      <c r="E4" s="522"/>
      <c r="F4" s="522"/>
      <c r="G4" s="522"/>
      <c r="H4" s="523"/>
      <c r="I4" s="2"/>
      <c r="J4" s="2"/>
    </row>
    <row r="5" spans="1:10" ht="15.75" thickBot="1">
      <c r="A5" s="2"/>
      <c r="B5" s="524"/>
      <c r="C5" s="524"/>
      <c r="D5" s="524"/>
      <c r="E5" s="524"/>
      <c r="F5" s="524"/>
      <c r="G5" s="524"/>
      <c r="H5" s="7"/>
      <c r="I5" s="2"/>
      <c r="J5" s="2"/>
    </row>
    <row r="6" spans="1:10" ht="15.75" thickBot="1">
      <c r="A6" s="2"/>
      <c r="B6" s="525" t="s">
        <v>0</v>
      </c>
      <c r="C6" s="526"/>
      <c r="D6" s="8"/>
      <c r="E6" s="8"/>
      <c r="F6" s="8"/>
      <c r="G6" s="8"/>
      <c r="H6" s="8"/>
      <c r="I6" s="2"/>
      <c r="J6" s="2"/>
    </row>
    <row r="7" spans="1:10" ht="25.5" customHeight="1">
      <c r="A7" s="2"/>
      <c r="B7" s="9" t="s">
        <v>1</v>
      </c>
      <c r="C7" s="38" t="s">
        <v>364</v>
      </c>
      <c r="D7" s="527"/>
      <c r="E7" s="528"/>
      <c r="F7" s="528"/>
      <c r="G7" s="528"/>
      <c r="H7" s="528"/>
      <c r="I7" s="2"/>
      <c r="J7" s="2"/>
    </row>
    <row r="8" spans="1:10" ht="15.75" thickBot="1">
      <c r="A8" s="2"/>
      <c r="B8" s="11" t="s">
        <v>2</v>
      </c>
      <c r="C8" s="36">
        <v>2021</v>
      </c>
      <c r="D8" s="8"/>
      <c r="E8" s="8"/>
      <c r="F8" s="8"/>
      <c r="G8" s="8"/>
      <c r="H8" s="8"/>
      <c r="I8" s="2"/>
      <c r="J8" s="2"/>
    </row>
    <row r="9" spans="1:10" ht="15.75" thickBot="1">
      <c r="A9" s="2"/>
      <c r="B9" s="13"/>
      <c r="C9" s="14"/>
      <c r="D9" s="8"/>
      <c r="E9" s="8"/>
      <c r="F9" s="8"/>
      <c r="G9" s="8"/>
      <c r="H9" s="8"/>
      <c r="I9" s="2"/>
      <c r="J9" s="2"/>
    </row>
    <row r="10" spans="1:10" ht="15.75" thickBot="1">
      <c r="A10" s="2"/>
      <c r="B10" s="15" t="s">
        <v>3</v>
      </c>
      <c r="C10" s="16" t="s">
        <v>4</v>
      </c>
      <c r="D10" s="8"/>
      <c r="E10" s="8"/>
      <c r="F10" s="8"/>
      <c r="G10" s="8"/>
      <c r="H10" s="8"/>
      <c r="I10" s="2"/>
      <c r="J10" s="2"/>
    </row>
    <row r="11" spans="1:10">
      <c r="A11" s="2"/>
      <c r="B11" s="17" t="s">
        <v>5</v>
      </c>
      <c r="C11" s="10"/>
      <c r="D11" s="8"/>
      <c r="E11" s="8"/>
      <c r="F11" s="8"/>
      <c r="G11" s="8"/>
      <c r="H11" s="8"/>
      <c r="I11" s="2"/>
      <c r="J11" s="2"/>
    </row>
    <row r="12" spans="1:10">
      <c r="A12" s="2"/>
      <c r="B12" s="18" t="s">
        <v>6</v>
      </c>
      <c r="C12" s="19"/>
      <c r="D12" s="8"/>
      <c r="E12" s="8"/>
      <c r="F12" s="8"/>
      <c r="G12" s="8"/>
      <c r="H12" s="8"/>
      <c r="I12" s="2"/>
      <c r="J12" s="2"/>
    </row>
    <row r="13" spans="1:10">
      <c r="A13" s="2"/>
      <c r="B13" s="18" t="s">
        <v>7</v>
      </c>
      <c r="C13" s="19"/>
      <c r="D13" s="8"/>
      <c r="E13" s="8"/>
      <c r="F13" s="8"/>
      <c r="G13" s="8"/>
      <c r="H13" s="8"/>
      <c r="I13" s="2"/>
      <c r="J13" s="2"/>
    </row>
    <row r="14" spans="1:10">
      <c r="A14" s="2"/>
      <c r="B14" s="18" t="s">
        <v>8</v>
      </c>
      <c r="C14" s="19"/>
      <c r="D14" s="8"/>
      <c r="E14" s="8"/>
      <c r="F14" s="8"/>
      <c r="G14" s="8"/>
      <c r="H14" s="8"/>
      <c r="I14" s="2"/>
      <c r="J14" s="2"/>
    </row>
    <row r="15" spans="1:10">
      <c r="A15" s="2"/>
      <c r="B15" s="18" t="s">
        <v>9</v>
      </c>
      <c r="C15" s="19"/>
      <c r="D15" s="8"/>
      <c r="E15" s="8"/>
      <c r="F15" s="8"/>
      <c r="G15" s="8"/>
      <c r="H15" s="8"/>
      <c r="I15" s="2"/>
      <c r="J15" s="2"/>
    </row>
    <row r="16" spans="1:10" ht="15.75" thickBot="1">
      <c r="A16" s="2"/>
      <c r="B16" s="20" t="s">
        <v>10</v>
      </c>
      <c r="C16" s="36" t="s">
        <v>365</v>
      </c>
      <c r="D16" s="8"/>
      <c r="E16" s="8"/>
      <c r="F16" s="8"/>
      <c r="G16" s="8"/>
      <c r="H16" s="8"/>
      <c r="I16" s="2"/>
      <c r="J16" s="2"/>
    </row>
    <row r="17" spans="1:10" ht="15.75" thickBot="1">
      <c r="A17" s="2"/>
      <c r="B17" s="21" t="s">
        <v>11</v>
      </c>
      <c r="C17" s="22" t="s">
        <v>4</v>
      </c>
      <c r="D17" s="8"/>
      <c r="E17" s="8"/>
      <c r="F17" s="8"/>
      <c r="G17" s="8"/>
      <c r="H17" s="8"/>
      <c r="I17" s="2"/>
      <c r="J17" s="2"/>
    </row>
    <row r="18" spans="1:10">
      <c r="A18" s="2"/>
      <c r="B18" s="23" t="s">
        <v>264</v>
      </c>
      <c r="C18" s="38" t="s">
        <v>365</v>
      </c>
      <c r="D18" s="8"/>
      <c r="E18" s="8"/>
      <c r="F18" s="8"/>
      <c r="G18" s="8"/>
      <c r="H18" s="8"/>
      <c r="I18" s="2"/>
      <c r="J18" s="2"/>
    </row>
    <row r="19" spans="1:10">
      <c r="A19" s="2"/>
      <c r="B19" s="18" t="s">
        <v>13</v>
      </c>
      <c r="C19" s="19"/>
      <c r="D19" s="8"/>
      <c r="E19" s="8"/>
      <c r="F19" s="8"/>
      <c r="G19" s="8"/>
      <c r="H19" s="8"/>
      <c r="I19" s="2"/>
      <c r="J19" s="2"/>
    </row>
    <row r="20" spans="1:10" ht="15.75" thickBot="1">
      <c r="A20" s="2"/>
      <c r="B20" s="20" t="s">
        <v>14</v>
      </c>
      <c r="C20" s="12"/>
      <c r="D20" s="8"/>
      <c r="E20" s="8"/>
      <c r="F20" s="8"/>
      <c r="G20" s="8"/>
      <c r="H20" s="8"/>
      <c r="I20" s="2"/>
      <c r="J20" s="2"/>
    </row>
    <row r="21" spans="1:10" ht="15.75" thickBot="1">
      <c r="A21" s="2"/>
      <c r="B21" s="24"/>
      <c r="C21" s="25"/>
      <c r="D21" s="26"/>
      <c r="E21" s="26"/>
      <c r="F21" s="26"/>
      <c r="G21" s="26"/>
      <c r="H21" s="26"/>
      <c r="I21" s="2"/>
      <c r="J21" s="2"/>
    </row>
    <row r="22" spans="1:10" ht="15.75" thickBot="1">
      <c r="A22" s="2"/>
      <c r="B22" s="529" t="s">
        <v>15</v>
      </c>
      <c r="C22" s="526"/>
      <c r="D22" s="27"/>
      <c r="E22" s="27"/>
      <c r="F22" s="27"/>
      <c r="G22" s="27"/>
      <c r="H22" s="27"/>
      <c r="I22" s="2"/>
      <c r="J22" s="2"/>
    </row>
    <row r="23" spans="1:10">
      <c r="A23" s="2"/>
      <c r="B23" s="23" t="s">
        <v>12</v>
      </c>
      <c r="C23" s="10" t="s">
        <v>366</v>
      </c>
      <c r="D23" s="28"/>
      <c r="E23" s="28"/>
      <c r="F23" s="28"/>
      <c r="G23" s="28"/>
      <c r="H23" s="28"/>
      <c r="I23" s="2"/>
      <c r="J23" s="2"/>
    </row>
    <row r="24" spans="1:10">
      <c r="A24" s="2"/>
      <c r="B24" s="18" t="s">
        <v>16</v>
      </c>
      <c r="C24" s="19" t="s">
        <v>367</v>
      </c>
      <c r="D24" s="28"/>
      <c r="E24" s="28"/>
      <c r="F24" s="28"/>
      <c r="G24" s="28"/>
      <c r="H24" s="28"/>
      <c r="I24" s="2"/>
      <c r="J24" s="2"/>
    </row>
    <row r="25" spans="1:10">
      <c r="A25" s="2"/>
      <c r="B25" s="18" t="s">
        <v>17</v>
      </c>
      <c r="C25" s="19" t="s">
        <v>368</v>
      </c>
      <c r="D25" s="28"/>
      <c r="E25" s="28"/>
      <c r="F25" s="28"/>
      <c r="G25" s="28"/>
      <c r="H25" s="28"/>
      <c r="I25" s="2"/>
      <c r="J25" s="2"/>
    </row>
    <row r="26" spans="1:10">
      <c r="A26" s="2"/>
      <c r="B26" s="18" t="s">
        <v>18</v>
      </c>
      <c r="C26" s="19" t="s">
        <v>367</v>
      </c>
      <c r="D26" s="28"/>
      <c r="E26" s="28"/>
      <c r="F26" s="28"/>
      <c r="G26" s="28"/>
      <c r="H26" s="28"/>
      <c r="I26" s="2"/>
      <c r="J26" s="2"/>
    </row>
    <row r="27" spans="1:10">
      <c r="A27" s="2"/>
      <c r="B27" s="18" t="s">
        <v>19</v>
      </c>
      <c r="C27" s="19" t="s">
        <v>956</v>
      </c>
      <c r="D27" s="28"/>
      <c r="E27" s="28"/>
      <c r="F27" s="28"/>
      <c r="G27" s="28"/>
      <c r="H27" s="28"/>
      <c r="I27" s="2"/>
      <c r="J27" s="2"/>
    </row>
    <row r="28" spans="1:10">
      <c r="A28" s="2"/>
      <c r="B28" s="18" t="s">
        <v>20</v>
      </c>
      <c r="C28" s="19"/>
      <c r="D28" s="28"/>
      <c r="E28" s="28"/>
      <c r="F28" s="28"/>
      <c r="G28" s="28"/>
      <c r="H28" s="28"/>
      <c r="I28" s="2"/>
      <c r="J28" s="2"/>
    </row>
    <row r="29" spans="1:10">
      <c r="A29" s="2"/>
      <c r="B29" s="18" t="s">
        <v>21</v>
      </c>
      <c r="C29" s="214" t="s">
        <v>369</v>
      </c>
      <c r="D29" s="28"/>
      <c r="E29" s="28"/>
      <c r="F29" s="28"/>
      <c r="G29" s="28"/>
      <c r="H29" s="28"/>
      <c r="I29" s="2"/>
      <c r="J29" s="2"/>
    </row>
    <row r="30" spans="1:10">
      <c r="A30" s="2"/>
      <c r="B30" s="18" t="s">
        <v>22</v>
      </c>
      <c r="C30" s="215">
        <v>2551238</v>
      </c>
      <c r="D30" s="28"/>
      <c r="E30" s="28"/>
      <c r="F30" s="28"/>
      <c r="G30" s="28"/>
      <c r="H30" s="28"/>
      <c r="I30" s="2"/>
      <c r="J30" s="2"/>
    </row>
    <row r="31" spans="1:10" ht="15.75" thickBot="1">
      <c r="A31" s="2"/>
      <c r="B31" s="20" t="s">
        <v>23</v>
      </c>
      <c r="C31" s="12" t="s">
        <v>370</v>
      </c>
      <c r="D31" s="28"/>
      <c r="E31" s="28"/>
      <c r="F31" s="28"/>
      <c r="G31" s="28"/>
      <c r="H31" s="28"/>
      <c r="I31" s="2"/>
      <c r="J31" s="2"/>
    </row>
    <row r="32" spans="1:10" ht="15.75" thickBot="1">
      <c r="A32" s="2"/>
      <c r="B32" s="514"/>
      <c r="C32" s="514"/>
      <c r="D32" s="8"/>
      <c r="E32" s="8"/>
      <c r="F32" s="8"/>
      <c r="G32" s="8"/>
      <c r="H32" s="8"/>
      <c r="I32" s="2"/>
      <c r="J32" s="2"/>
    </row>
    <row r="33" spans="1:10" ht="15.75" thickBot="1">
      <c r="A33" s="2"/>
      <c r="B33" s="29" t="s">
        <v>24</v>
      </c>
      <c r="C33" s="30"/>
      <c r="D33" s="8"/>
      <c r="E33" s="8"/>
      <c r="F33" s="8"/>
      <c r="G33" s="8"/>
      <c r="H33" s="8"/>
      <c r="I33" s="2"/>
      <c r="J33" s="2"/>
    </row>
    <row r="34" spans="1:10">
      <c r="A34" s="2"/>
      <c r="B34" s="31" t="s">
        <v>25</v>
      </c>
      <c r="C34" s="32" t="s">
        <v>371</v>
      </c>
      <c r="D34" s="8"/>
      <c r="E34" s="8"/>
      <c r="F34" s="8"/>
      <c r="G34" s="8"/>
      <c r="H34" s="8"/>
      <c r="I34" s="2"/>
      <c r="J34" s="2"/>
    </row>
    <row r="35" spans="1:10">
      <c r="A35" s="2"/>
      <c r="B35" s="33" t="s">
        <v>26</v>
      </c>
      <c r="C35" s="34" t="s">
        <v>372</v>
      </c>
      <c r="D35" s="527"/>
      <c r="E35" s="527"/>
      <c r="F35" s="527"/>
      <c r="G35" s="8"/>
      <c r="H35" s="8"/>
      <c r="I35" s="2"/>
      <c r="J35" s="2"/>
    </row>
    <row r="36" spans="1:10">
      <c r="A36" s="2"/>
      <c r="B36" s="18" t="s">
        <v>27</v>
      </c>
      <c r="C36" s="215" t="s">
        <v>373</v>
      </c>
      <c r="D36" s="35"/>
      <c r="E36" s="35"/>
      <c r="F36" s="35"/>
      <c r="G36" s="8"/>
      <c r="H36" s="8"/>
      <c r="I36" s="2"/>
      <c r="J36" s="2"/>
    </row>
    <row r="37" spans="1:10">
      <c r="A37" s="2"/>
      <c r="B37" s="18" t="s">
        <v>28</v>
      </c>
      <c r="C37" s="214" t="s">
        <v>374</v>
      </c>
      <c r="D37" s="35"/>
      <c r="E37" s="35"/>
      <c r="F37" s="35"/>
      <c r="G37" s="8"/>
      <c r="H37" s="8"/>
      <c r="I37" s="2"/>
      <c r="J37" s="2"/>
    </row>
    <row r="38" spans="1:10" ht="15.75" thickBot="1">
      <c r="A38" s="2"/>
      <c r="B38" s="20" t="s">
        <v>22</v>
      </c>
      <c r="C38" s="217" t="s">
        <v>375</v>
      </c>
      <c r="D38" s="35"/>
      <c r="E38" s="35"/>
      <c r="F38" s="35"/>
      <c r="G38" s="8"/>
      <c r="H38" s="8"/>
      <c r="I38" s="2"/>
      <c r="J38" s="2"/>
    </row>
    <row r="39" spans="1:10" ht="15.75" thickBot="1">
      <c r="A39" s="2"/>
      <c r="B39" s="527"/>
      <c r="C39" s="532"/>
      <c r="D39" s="8"/>
      <c r="E39" s="8"/>
      <c r="F39" s="8"/>
      <c r="G39" s="8"/>
      <c r="H39" s="8"/>
      <c r="I39" s="2"/>
      <c r="J39" s="2"/>
    </row>
    <row r="40" spans="1:10" ht="15.75" thickBot="1">
      <c r="A40" s="2"/>
      <c r="B40" s="529" t="s">
        <v>29</v>
      </c>
      <c r="C40" s="526"/>
      <c r="D40" s="8"/>
      <c r="E40" s="8"/>
      <c r="F40" s="8"/>
      <c r="G40" s="8"/>
      <c r="H40" s="8"/>
      <c r="I40" s="2"/>
      <c r="J40" s="2"/>
    </row>
    <row r="41" spans="1:10" ht="15.75" thickBot="1">
      <c r="A41" s="2"/>
      <c r="B41" s="37" t="s">
        <v>30</v>
      </c>
      <c r="C41" s="218" t="s">
        <v>376</v>
      </c>
      <c r="D41" s="8"/>
      <c r="E41" s="8"/>
      <c r="F41" s="8"/>
      <c r="G41" s="8"/>
      <c r="H41" s="8"/>
      <c r="I41" s="2"/>
      <c r="J41" s="2"/>
    </row>
    <row r="42" spans="1:10" ht="15.75" thickBot="1">
      <c r="A42" s="2"/>
      <c r="B42" s="39" t="s">
        <v>31</v>
      </c>
      <c r="C42" s="215" t="s">
        <v>957</v>
      </c>
      <c r="D42" s="8"/>
      <c r="E42" s="8"/>
      <c r="F42" s="8"/>
      <c r="G42" s="8"/>
      <c r="H42" s="8"/>
      <c r="I42" s="2"/>
      <c r="J42" s="2"/>
    </row>
    <row r="43" spans="1:10" ht="15.75" thickBot="1">
      <c r="A43" s="2"/>
      <c r="B43" s="39" t="s">
        <v>27</v>
      </c>
      <c r="C43" s="215" t="s">
        <v>723</v>
      </c>
      <c r="D43" s="8"/>
      <c r="E43" s="8"/>
      <c r="F43" s="8"/>
      <c r="G43" s="8"/>
      <c r="H43" s="8"/>
      <c r="I43" s="2"/>
      <c r="J43" s="2"/>
    </row>
    <row r="44" spans="1:10" ht="15.75" thickBot="1">
      <c r="A44" s="2"/>
      <c r="B44" s="39" t="s">
        <v>28</v>
      </c>
      <c r="C44" s="216" t="s">
        <v>377</v>
      </c>
      <c r="D44" s="8"/>
      <c r="E44" s="8"/>
      <c r="F44" s="8"/>
      <c r="G44" s="8"/>
      <c r="H44" s="8"/>
      <c r="I44" s="2"/>
      <c r="J44" s="2"/>
    </row>
    <row r="45" spans="1:10" ht="15.75" thickBot="1">
      <c r="A45" s="2"/>
      <c r="B45" s="39" t="s">
        <v>22</v>
      </c>
      <c r="C45" s="217" t="s">
        <v>378</v>
      </c>
      <c r="D45" s="8"/>
      <c r="E45" s="8"/>
      <c r="F45" s="8"/>
      <c r="G45" s="8"/>
      <c r="H45" s="8"/>
      <c r="I45" s="2"/>
      <c r="J45" s="2"/>
    </row>
    <row r="46" spans="1:10" ht="15.75" thickBot="1">
      <c r="A46" s="2"/>
      <c r="B46" s="28"/>
      <c r="C46" s="35"/>
      <c r="D46" s="8"/>
      <c r="E46" s="8"/>
      <c r="F46" s="8"/>
      <c r="G46" s="8"/>
      <c r="H46" s="8"/>
      <c r="I46" s="2"/>
      <c r="J46" s="2"/>
    </row>
    <row r="47" spans="1:10" ht="30.75" customHeight="1" thickBot="1">
      <c r="A47" s="2"/>
      <c r="B47" s="533" t="s">
        <v>32</v>
      </c>
      <c r="C47" s="534"/>
      <c r="D47" s="8"/>
      <c r="E47" s="8"/>
      <c r="F47" s="8"/>
      <c r="G47" s="8"/>
      <c r="H47" s="8"/>
      <c r="I47" s="2"/>
      <c r="J47" s="2"/>
    </row>
    <row r="48" spans="1:10" ht="15.75" thickBot="1">
      <c r="A48" s="2"/>
      <c r="B48" s="37" t="s">
        <v>30</v>
      </c>
      <c r="C48" s="218" t="s">
        <v>379</v>
      </c>
      <c r="D48" s="8"/>
      <c r="E48" s="8"/>
      <c r="F48" s="8"/>
      <c r="G48" s="8"/>
      <c r="H48" s="8"/>
      <c r="I48" s="2"/>
      <c r="J48" s="2"/>
    </row>
    <row r="49" spans="1:10" ht="15.75" thickBot="1">
      <c r="A49" s="2"/>
      <c r="B49" s="39" t="s">
        <v>31</v>
      </c>
      <c r="C49" s="215" t="s">
        <v>380</v>
      </c>
      <c r="D49" s="8"/>
      <c r="E49" s="8"/>
      <c r="F49" s="8"/>
      <c r="G49" s="8"/>
      <c r="H49" s="8"/>
      <c r="I49" s="2"/>
      <c r="J49" s="2"/>
    </row>
    <row r="50" spans="1:10" ht="15.75" thickBot="1">
      <c r="A50" s="2"/>
      <c r="B50" s="39" t="s">
        <v>27</v>
      </c>
      <c r="C50" s="215" t="s">
        <v>381</v>
      </c>
      <c r="D50" s="8"/>
      <c r="E50" s="8"/>
      <c r="F50" s="8"/>
      <c r="G50" s="8"/>
      <c r="H50" s="8"/>
      <c r="I50" s="2"/>
      <c r="J50" s="2"/>
    </row>
    <row r="51" spans="1:10" ht="15.75" thickBot="1">
      <c r="A51" s="2"/>
      <c r="B51" s="39" t="s">
        <v>28</v>
      </c>
      <c r="C51" s="216" t="s">
        <v>382</v>
      </c>
      <c r="D51" s="8"/>
      <c r="E51" s="8"/>
      <c r="F51" s="8"/>
      <c r="G51" s="8"/>
      <c r="H51" s="8"/>
      <c r="I51" s="2"/>
      <c r="J51" s="2"/>
    </row>
    <row r="52" spans="1:10" ht="15.75" thickBot="1">
      <c r="A52" s="2"/>
      <c r="B52" s="39" t="s">
        <v>22</v>
      </c>
      <c r="C52" s="217" t="s">
        <v>383</v>
      </c>
      <c r="D52" s="8"/>
      <c r="E52" s="8"/>
      <c r="F52" s="8"/>
      <c r="G52" s="8"/>
      <c r="H52" s="8"/>
      <c r="I52" s="2"/>
      <c r="J52" s="2"/>
    </row>
    <row r="53" spans="1:10" ht="15.75" thickBot="1">
      <c r="A53" s="2"/>
      <c r="B53" s="2"/>
      <c r="C53" s="2"/>
      <c r="D53" s="2"/>
      <c r="E53" s="2"/>
      <c r="F53" s="2"/>
      <c r="G53" s="2"/>
      <c r="H53" s="2"/>
      <c r="I53" s="2"/>
      <c r="J53" s="2"/>
    </row>
    <row r="54" spans="1:10" ht="15.75" thickBot="1">
      <c r="A54" s="2"/>
      <c r="B54" s="529" t="s">
        <v>33</v>
      </c>
      <c r="C54" s="535"/>
      <c r="D54" s="536"/>
      <c r="E54" s="2"/>
      <c r="F54" s="2"/>
      <c r="G54" s="2"/>
      <c r="H54" s="2"/>
      <c r="I54" s="2"/>
      <c r="J54" s="2"/>
    </row>
    <row r="55" spans="1:10" ht="15.75" thickBot="1">
      <c r="A55" s="2"/>
      <c r="B55" s="537" t="s">
        <v>34</v>
      </c>
      <c r="C55" s="538"/>
      <c r="D55" s="539"/>
      <c r="E55" s="2"/>
      <c r="F55" s="2"/>
      <c r="G55" s="2"/>
      <c r="H55" s="2"/>
      <c r="I55" s="2"/>
      <c r="J55" s="2"/>
    </row>
    <row r="56" spans="1:10" ht="15.75" thickBot="1">
      <c r="A56" s="2"/>
      <c r="B56" s="40" t="s">
        <v>35</v>
      </c>
      <c r="C56" s="540" t="s">
        <v>36</v>
      </c>
      <c r="D56" s="541"/>
      <c r="E56" s="2"/>
      <c r="F56" s="2"/>
      <c r="G56" s="2"/>
      <c r="H56" s="2"/>
      <c r="I56" s="2"/>
      <c r="J56" s="2"/>
    </row>
    <row r="57" spans="1:10" ht="15.75" thickBot="1">
      <c r="A57" s="2"/>
      <c r="B57" s="217" t="s">
        <v>384</v>
      </c>
      <c r="C57" s="542">
        <v>1</v>
      </c>
      <c r="D57" s="543"/>
      <c r="E57" s="2"/>
      <c r="F57" s="2"/>
      <c r="G57" s="2"/>
      <c r="H57" s="2"/>
      <c r="I57" s="2"/>
      <c r="J57" s="2"/>
    </row>
    <row r="58" spans="1:10" ht="15.75" thickBot="1">
      <c r="A58" s="2"/>
      <c r="B58" s="41"/>
      <c r="C58" s="41"/>
      <c r="D58" s="41"/>
      <c r="E58" s="2"/>
      <c r="F58" s="2"/>
      <c r="G58" s="2"/>
      <c r="H58" s="2"/>
      <c r="I58" s="2"/>
      <c r="J58" s="2"/>
    </row>
    <row r="59" spans="1:10" ht="15.75" thickBot="1">
      <c r="A59" s="2"/>
      <c r="B59" s="529" t="s">
        <v>214</v>
      </c>
      <c r="C59" s="535"/>
      <c r="D59" s="536"/>
      <c r="E59" s="2"/>
      <c r="F59" s="2"/>
      <c r="G59" s="2"/>
      <c r="H59" s="2"/>
      <c r="I59" s="2"/>
      <c r="J59" s="2"/>
    </row>
    <row r="60" spans="1:10" ht="15.75" thickBot="1">
      <c r="A60" s="2"/>
      <c r="B60" s="537" t="s">
        <v>34</v>
      </c>
      <c r="C60" s="538"/>
      <c r="D60" s="539"/>
      <c r="E60" s="2"/>
      <c r="F60" s="2"/>
      <c r="G60" s="2"/>
      <c r="H60" s="2"/>
      <c r="I60" s="2"/>
      <c r="J60" s="2"/>
    </row>
    <row r="61" spans="1:10" ht="15.75" thickBot="1">
      <c r="A61" s="2"/>
      <c r="B61" s="40" t="s">
        <v>35</v>
      </c>
      <c r="C61" s="540" t="s">
        <v>215</v>
      </c>
      <c r="D61" s="541"/>
      <c r="E61" s="2"/>
      <c r="F61" s="2"/>
      <c r="G61" s="2"/>
      <c r="H61" s="2"/>
      <c r="I61" s="2"/>
      <c r="J61" s="2"/>
    </row>
    <row r="62" spans="1:10" ht="46.5" customHeight="1" thickBot="1">
      <c r="A62" s="2"/>
      <c r="B62" s="217" t="s">
        <v>897</v>
      </c>
      <c r="C62" s="530" t="s">
        <v>384</v>
      </c>
      <c r="D62" s="531"/>
      <c r="E62" s="2"/>
      <c r="F62" s="2"/>
      <c r="G62" s="2"/>
      <c r="H62" s="2"/>
      <c r="I62" s="2"/>
      <c r="J62" s="2"/>
    </row>
    <row r="63" spans="1:10">
      <c r="A63" s="2"/>
      <c r="B63" s="2"/>
      <c r="C63" s="2"/>
      <c r="D63" s="2"/>
      <c r="E63" s="2"/>
      <c r="F63" s="2"/>
      <c r="G63" s="2"/>
      <c r="H63" s="2"/>
      <c r="I63" s="2"/>
      <c r="J63" s="2"/>
    </row>
    <row r="64" spans="1:10">
      <c r="A64" s="2"/>
      <c r="B64" s="2"/>
      <c r="C64" s="2"/>
      <c r="D64" s="2"/>
      <c r="E64" s="2"/>
      <c r="F64" s="2"/>
      <c r="G64" s="2"/>
      <c r="H64" s="2"/>
      <c r="I64" s="2"/>
      <c r="J64" s="2"/>
    </row>
    <row r="65" spans="1:10">
      <c r="A65" s="2"/>
      <c r="B65" s="2"/>
      <c r="C65" s="2"/>
      <c r="D65" s="2"/>
      <c r="E65" s="2"/>
      <c r="F65" s="2"/>
      <c r="G65" s="2"/>
      <c r="H65" s="2"/>
      <c r="I65" s="2"/>
      <c r="J65" s="2"/>
    </row>
    <row r="66" spans="1:10">
      <c r="A66" s="2"/>
      <c r="B66" s="2"/>
      <c r="C66" s="2"/>
      <c r="D66" s="2"/>
      <c r="E66" s="2"/>
      <c r="F66" s="2"/>
      <c r="G66" s="2"/>
      <c r="H66" s="2"/>
      <c r="I66" s="2"/>
      <c r="J66" s="2"/>
    </row>
    <row r="67" spans="1:10">
      <c r="A67" s="2"/>
      <c r="B67" s="2"/>
      <c r="C67" s="2"/>
      <c r="D67" s="2"/>
      <c r="E67" s="2"/>
      <c r="F67" s="2"/>
      <c r="G67" s="2"/>
      <c r="H67" s="2"/>
      <c r="I67" s="2"/>
      <c r="J67" s="2"/>
    </row>
    <row r="68" spans="1:10">
      <c r="A68" s="2"/>
      <c r="B68" s="2"/>
      <c r="C68" s="2"/>
      <c r="D68" s="2"/>
      <c r="E68" s="2"/>
      <c r="F68" s="2"/>
      <c r="G68" s="2"/>
      <c r="H68" s="2"/>
      <c r="I68" s="2"/>
      <c r="J68" s="2"/>
    </row>
    <row r="69" spans="1:10">
      <c r="A69" s="2"/>
      <c r="B69" s="2"/>
      <c r="C69" s="2"/>
      <c r="D69" s="2"/>
      <c r="E69" s="2"/>
      <c r="F69" s="2"/>
      <c r="G69" s="2"/>
      <c r="H69" s="2"/>
      <c r="I69" s="2"/>
      <c r="J69" s="2"/>
    </row>
    <row r="70" spans="1:10">
      <c r="A70" s="2"/>
      <c r="B70" s="2"/>
      <c r="C70" s="2"/>
      <c r="D70" s="2"/>
      <c r="E70" s="2"/>
      <c r="F70" s="2"/>
      <c r="G70" s="2"/>
      <c r="H70" s="2"/>
      <c r="I70" s="2"/>
      <c r="J70" s="2"/>
    </row>
    <row r="71" spans="1:10">
      <c r="A71" s="2"/>
      <c r="B71" s="2"/>
      <c r="C71" s="2"/>
      <c r="D71" s="2"/>
      <c r="E71" s="2"/>
      <c r="F71" s="2"/>
      <c r="G71" s="2"/>
      <c r="H71" s="2"/>
      <c r="I71" s="2"/>
      <c r="J71" s="2"/>
    </row>
    <row r="72" spans="1:10">
      <c r="A72" s="2"/>
      <c r="B72" s="2"/>
      <c r="C72" s="2"/>
      <c r="D72" s="2"/>
      <c r="E72" s="2"/>
      <c r="F72" s="2"/>
      <c r="G72" s="2"/>
      <c r="H72" s="2"/>
      <c r="I72" s="2"/>
      <c r="J72" s="2"/>
    </row>
    <row r="73" spans="1:10">
      <c r="A73" s="2"/>
      <c r="B73" s="2"/>
      <c r="C73" s="2"/>
      <c r="D73" s="2"/>
      <c r="E73" s="2"/>
      <c r="F73" s="2"/>
      <c r="G73" s="2"/>
      <c r="H73" s="2"/>
      <c r="I73" s="2"/>
      <c r="J73" s="2"/>
    </row>
    <row r="74" spans="1:10">
      <c r="A74" s="2"/>
      <c r="B74" s="2"/>
      <c r="C74" s="2"/>
      <c r="D74" s="2"/>
      <c r="E74" s="2"/>
      <c r="F74" s="2"/>
      <c r="G74" s="2"/>
      <c r="H74" s="2"/>
      <c r="I74" s="2"/>
      <c r="J74" s="2"/>
    </row>
  </sheetData>
  <mergeCells count="18">
    <mergeCell ref="C62:D62"/>
    <mergeCell ref="D35:F35"/>
    <mergeCell ref="B39:C39"/>
    <mergeCell ref="B40:C40"/>
    <mergeCell ref="B47:C47"/>
    <mergeCell ref="B54:D54"/>
    <mergeCell ref="B55:D55"/>
    <mergeCell ref="C56:D56"/>
    <mergeCell ref="C57:D57"/>
    <mergeCell ref="B59:D59"/>
    <mergeCell ref="B60:D60"/>
    <mergeCell ref="C61:D61"/>
    <mergeCell ref="B32:C32"/>
    <mergeCell ref="B2:H4"/>
    <mergeCell ref="B5:G5"/>
    <mergeCell ref="B6:C6"/>
    <mergeCell ref="D7:H7"/>
    <mergeCell ref="B22:C22"/>
  </mergeCells>
  <hyperlinks>
    <hyperlink ref="C29" r:id="rId1"/>
    <hyperlink ref="C37" r:id="rId2"/>
    <hyperlink ref="C44" r:id="rId3"/>
    <hyperlink ref="C51"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1"/>
  <sheetViews>
    <sheetView workbookViewId="0">
      <selection activeCell="F23" sqref="F23"/>
    </sheetView>
  </sheetViews>
  <sheetFormatPr baseColWidth="10" defaultRowHeight="15"/>
  <cols>
    <col min="1" max="1" width="1.5703125" customWidth="1"/>
    <col min="2" max="2" width="35" customWidth="1"/>
    <col min="3" max="3" width="18.28515625" customWidth="1"/>
    <col min="4" max="4" width="38.85546875" customWidth="1"/>
  </cols>
  <sheetData>
    <row r="1" spans="2:4" s="2" customFormat="1" ht="13.5" thickBot="1"/>
    <row r="2" spans="2:4" s="2" customFormat="1" ht="39.75" customHeight="1" thickBot="1">
      <c r="B2" s="529" t="s">
        <v>77</v>
      </c>
      <c r="C2" s="535"/>
      <c r="D2" s="536"/>
    </row>
    <row r="3" spans="2:4" s="2" customFormat="1" ht="39" thickBot="1">
      <c r="B3" s="227" t="s">
        <v>78</v>
      </c>
      <c r="C3" s="223" t="s">
        <v>4</v>
      </c>
      <c r="D3" s="225" t="s">
        <v>44</v>
      </c>
    </row>
    <row r="4" spans="2:4" s="2" customFormat="1" ht="57.75" customHeight="1" thickBot="1">
      <c r="B4" s="161" t="s">
        <v>79</v>
      </c>
      <c r="C4" s="347" t="s">
        <v>365</v>
      </c>
      <c r="D4" s="146" t="s">
        <v>486</v>
      </c>
    </row>
    <row r="5" spans="2:4" s="2" customFormat="1" ht="62.25" customHeight="1" thickBot="1">
      <c r="B5" s="161" t="s">
        <v>80</v>
      </c>
      <c r="C5" s="347" t="s">
        <v>365</v>
      </c>
      <c r="D5" s="146" t="s">
        <v>487</v>
      </c>
    </row>
    <row r="6" spans="2:4" s="2" customFormat="1" ht="12.75"/>
    <row r="7" spans="2:4" s="2" customFormat="1" ht="12.75"/>
    <row r="8" spans="2:4" s="2" customFormat="1" ht="12.75"/>
    <row r="9" spans="2:4" s="2" customFormat="1" ht="12.75"/>
    <row r="10" spans="2:4" s="2" customFormat="1" ht="12.75"/>
    <row r="11" spans="2:4" s="2" customFormat="1" ht="12.75"/>
  </sheetData>
  <mergeCells count="1">
    <mergeCell ref="B2:D2"/>
  </mergeCells>
  <pageMargins left="0.25" right="0.25"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activeCell="B16" sqref="B16"/>
    </sheetView>
  </sheetViews>
  <sheetFormatPr baseColWidth="10" defaultRowHeight="15"/>
  <cols>
    <col min="1" max="1" width="3.28515625" customWidth="1"/>
    <col min="2" max="2" width="26.7109375" customWidth="1"/>
    <col min="3" max="4" width="19" customWidth="1"/>
    <col min="5" max="5" width="26.5703125" customWidth="1"/>
    <col min="6" max="6" width="30.140625" customWidth="1"/>
  </cols>
  <sheetData>
    <row r="1" spans="1:7" ht="15.75" thickBot="1">
      <c r="A1" s="2"/>
      <c r="B1" s="2"/>
      <c r="C1" s="2"/>
      <c r="D1" s="2"/>
      <c r="E1" s="2"/>
      <c r="F1" s="2"/>
      <c r="G1" s="2"/>
    </row>
    <row r="2" spans="1:7" ht="15.75" thickBot="1">
      <c r="A2" s="2"/>
      <c r="B2" s="596" t="s">
        <v>231</v>
      </c>
      <c r="C2" s="597"/>
      <c r="D2" s="597"/>
      <c r="E2" s="597"/>
      <c r="F2" s="598"/>
      <c r="G2" s="2"/>
    </row>
    <row r="3" spans="1:7" ht="34.5" customHeight="1" thickBot="1">
      <c r="A3" s="2"/>
      <c r="B3" s="601" t="s">
        <v>90</v>
      </c>
      <c r="C3" s="602"/>
      <c r="D3" s="602"/>
      <c r="E3" s="602"/>
      <c r="F3" s="603"/>
      <c r="G3" s="2"/>
    </row>
    <row r="4" spans="1:7" ht="63" customHeight="1" thickBot="1">
      <c r="A4" s="2"/>
      <c r="B4" s="104" t="s">
        <v>91</v>
      </c>
      <c r="C4" s="367" t="s">
        <v>92</v>
      </c>
      <c r="D4" s="367" t="s">
        <v>93</v>
      </c>
      <c r="E4" s="367" t="s">
        <v>38</v>
      </c>
      <c r="F4" s="105" t="s">
        <v>44</v>
      </c>
      <c r="G4" s="2"/>
    </row>
    <row r="5" spans="1:7" ht="39">
      <c r="A5" s="2"/>
      <c r="B5" s="394" t="s">
        <v>962</v>
      </c>
      <c r="C5" s="395">
        <v>70000</v>
      </c>
      <c r="D5" s="184" t="s">
        <v>705</v>
      </c>
      <c r="E5" s="184" t="s">
        <v>706</v>
      </c>
      <c r="F5" s="185" t="s">
        <v>707</v>
      </c>
      <c r="G5" s="2"/>
    </row>
    <row r="6" spans="1:7" ht="38.25">
      <c r="A6" s="2"/>
      <c r="B6" s="396" t="s">
        <v>849</v>
      </c>
      <c r="C6" s="397">
        <v>129700</v>
      </c>
      <c r="D6" s="398" t="s">
        <v>705</v>
      </c>
      <c r="E6" s="398" t="s">
        <v>706</v>
      </c>
      <c r="F6" s="399" t="s">
        <v>707</v>
      </c>
      <c r="G6" s="2"/>
    </row>
    <row r="7" spans="1:7" ht="26.25">
      <c r="A7" s="2"/>
      <c r="B7" s="400" t="s">
        <v>708</v>
      </c>
      <c r="C7" s="401">
        <v>40000</v>
      </c>
      <c r="D7" s="398" t="s">
        <v>705</v>
      </c>
      <c r="E7" s="398" t="s">
        <v>706</v>
      </c>
      <c r="F7" s="399" t="s">
        <v>707</v>
      </c>
      <c r="G7" s="2"/>
    </row>
    <row r="8" spans="1:7" ht="51">
      <c r="A8" s="2"/>
      <c r="B8" s="396" t="s">
        <v>709</v>
      </c>
      <c r="C8" s="397">
        <v>500000</v>
      </c>
      <c r="D8" s="398" t="s">
        <v>705</v>
      </c>
      <c r="E8" s="398" t="s">
        <v>706</v>
      </c>
      <c r="F8" s="399" t="s">
        <v>707</v>
      </c>
      <c r="G8" s="2"/>
    </row>
    <row r="9" spans="1:7" ht="38.25">
      <c r="A9" s="2"/>
      <c r="B9" s="396" t="s">
        <v>850</v>
      </c>
      <c r="C9" s="397">
        <v>200000</v>
      </c>
      <c r="D9" s="398" t="s">
        <v>705</v>
      </c>
      <c r="E9" s="398" t="s">
        <v>706</v>
      </c>
      <c r="F9" s="399" t="s">
        <v>707</v>
      </c>
      <c r="G9" s="2"/>
    </row>
    <row r="10" spans="1:7" ht="26.25">
      <c r="A10" s="2"/>
      <c r="B10" s="412" t="s">
        <v>710</v>
      </c>
      <c r="C10" s="401"/>
      <c r="D10" s="398"/>
      <c r="E10" s="398"/>
      <c r="F10" s="399"/>
      <c r="G10" s="2"/>
    </row>
    <row r="11" spans="1:7" ht="38.25">
      <c r="A11" s="2"/>
      <c r="B11" s="396" t="s">
        <v>711</v>
      </c>
      <c r="C11" s="397">
        <v>1200000</v>
      </c>
      <c r="D11" s="398" t="s">
        <v>705</v>
      </c>
      <c r="E11" s="398" t="s">
        <v>706</v>
      </c>
      <c r="F11" s="399" t="s">
        <v>707</v>
      </c>
      <c r="G11" s="2"/>
    </row>
    <row r="12" spans="1:7" ht="51">
      <c r="B12" s="402" t="s">
        <v>851</v>
      </c>
      <c r="C12" s="401">
        <v>150000</v>
      </c>
      <c r="D12" s="398" t="s">
        <v>705</v>
      </c>
      <c r="E12" s="398" t="s">
        <v>706</v>
      </c>
      <c r="F12" s="399" t="s">
        <v>707</v>
      </c>
    </row>
    <row r="13" spans="1:7" ht="25.5">
      <c r="B13" s="402" t="s">
        <v>852</v>
      </c>
      <c r="C13" s="397">
        <v>70000</v>
      </c>
      <c r="D13" s="398" t="s">
        <v>705</v>
      </c>
      <c r="E13" s="398" t="s">
        <v>706</v>
      </c>
      <c r="F13" s="399" t="s">
        <v>707</v>
      </c>
    </row>
    <row r="14" spans="1:7" ht="63.75">
      <c r="B14" s="396" t="s">
        <v>853</v>
      </c>
      <c r="C14" s="397">
        <v>150000</v>
      </c>
      <c r="D14" s="398" t="s">
        <v>705</v>
      </c>
      <c r="E14" s="398" t="s">
        <v>706</v>
      </c>
      <c r="F14" s="399" t="s">
        <v>707</v>
      </c>
    </row>
    <row r="15" spans="1:7" ht="51">
      <c r="B15" s="396" t="s">
        <v>963</v>
      </c>
      <c r="C15" s="397">
        <v>91672.84</v>
      </c>
      <c r="D15" s="398" t="s">
        <v>705</v>
      </c>
      <c r="E15" s="398" t="s">
        <v>706</v>
      </c>
      <c r="F15" s="399" t="s">
        <v>707</v>
      </c>
    </row>
    <row r="16" spans="1:7" ht="38.25">
      <c r="B16" s="396" t="s">
        <v>960</v>
      </c>
      <c r="C16" s="403">
        <v>550000</v>
      </c>
      <c r="D16" s="398" t="s">
        <v>705</v>
      </c>
      <c r="E16" s="398" t="s">
        <v>706</v>
      </c>
      <c r="F16" s="399" t="s">
        <v>707</v>
      </c>
    </row>
    <row r="17" spans="2:6" ht="64.5">
      <c r="B17" s="400" t="s">
        <v>854</v>
      </c>
      <c r="C17" s="397">
        <v>24474.69</v>
      </c>
      <c r="D17" s="398" t="s">
        <v>705</v>
      </c>
      <c r="E17" s="398" t="s">
        <v>706</v>
      </c>
      <c r="F17" s="399" t="s">
        <v>707</v>
      </c>
    </row>
    <row r="18" spans="2:6" ht="51">
      <c r="B18" s="396" t="s">
        <v>855</v>
      </c>
      <c r="C18" s="397">
        <v>113734.49</v>
      </c>
      <c r="D18" s="398" t="s">
        <v>705</v>
      </c>
      <c r="E18" s="398" t="s">
        <v>706</v>
      </c>
      <c r="F18" s="399" t="s">
        <v>707</v>
      </c>
    </row>
    <row r="19" spans="2:6" ht="38.25">
      <c r="B19" s="396" t="s">
        <v>961</v>
      </c>
      <c r="C19" s="397">
        <v>850000</v>
      </c>
      <c r="D19" s="398" t="s">
        <v>705</v>
      </c>
      <c r="E19" s="398" t="s">
        <v>706</v>
      </c>
      <c r="F19" s="399" t="s">
        <v>707</v>
      </c>
    </row>
    <row r="20" spans="2:6" ht="51.75" thickBot="1">
      <c r="B20" s="404" t="s">
        <v>712</v>
      </c>
      <c r="C20" s="405">
        <v>2173000</v>
      </c>
      <c r="D20" s="406" t="s">
        <v>713</v>
      </c>
      <c r="E20" s="406"/>
      <c r="F20" s="407" t="s">
        <v>707</v>
      </c>
    </row>
  </sheetData>
  <mergeCells count="2">
    <mergeCell ref="B2:F2"/>
    <mergeCell ref="B3:F3"/>
  </mergeCells>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6"/>
  <sheetViews>
    <sheetView workbookViewId="0">
      <selection activeCell="C10" sqref="C10"/>
    </sheetView>
  </sheetViews>
  <sheetFormatPr baseColWidth="10" defaultRowHeight="15"/>
  <cols>
    <col min="1" max="1" width="1.7109375" customWidth="1"/>
    <col min="2" max="2" width="26" customWidth="1"/>
    <col min="3" max="3" width="30.7109375" customWidth="1"/>
    <col min="4" max="4" width="14.42578125" customWidth="1"/>
    <col min="5" max="6" width="15.28515625" customWidth="1"/>
    <col min="7" max="7" width="16.42578125" customWidth="1"/>
    <col min="8" max="8" width="29.5703125" customWidth="1"/>
  </cols>
  <sheetData>
    <row r="1" spans="1:9" ht="15.75" thickBot="1">
      <c r="A1" s="2"/>
      <c r="B1" s="2"/>
      <c r="C1" s="2"/>
      <c r="D1" s="2"/>
      <c r="E1" s="2"/>
      <c r="F1" s="2"/>
      <c r="G1" s="2"/>
      <c r="H1" s="2"/>
      <c r="I1" s="2"/>
    </row>
    <row r="2" spans="1:9" ht="15.75" thickBot="1">
      <c r="A2" s="2"/>
      <c r="B2" s="607" t="s">
        <v>100</v>
      </c>
      <c r="C2" s="608"/>
      <c r="D2" s="608"/>
      <c r="E2" s="608"/>
      <c r="F2" s="608"/>
      <c r="G2" s="608"/>
      <c r="H2" s="609"/>
      <c r="I2" s="2"/>
    </row>
    <row r="3" spans="1:9" ht="24.75" customHeight="1" thickBot="1">
      <c r="A3" s="2"/>
      <c r="B3" s="170"/>
      <c r="C3" s="350"/>
      <c r="D3" s="610" t="s">
        <v>102</v>
      </c>
      <c r="E3" s="564"/>
      <c r="F3" s="564"/>
      <c r="G3" s="611"/>
      <c r="H3" s="561" t="s">
        <v>44</v>
      </c>
      <c r="I3" s="2"/>
    </row>
    <row r="4" spans="1:9" ht="25.5" customHeight="1" thickBot="1">
      <c r="A4" s="2"/>
      <c r="B4" s="567" t="s">
        <v>101</v>
      </c>
      <c r="C4" s="567" t="s">
        <v>693</v>
      </c>
      <c r="D4" s="593" t="s">
        <v>103</v>
      </c>
      <c r="E4" s="594"/>
      <c r="F4" s="593" t="s">
        <v>104</v>
      </c>
      <c r="G4" s="595"/>
      <c r="H4" s="562"/>
      <c r="I4" s="2"/>
    </row>
    <row r="5" spans="1:9" ht="15.75" thickBot="1">
      <c r="A5" s="2"/>
      <c r="B5" s="618"/>
      <c r="C5" s="618"/>
      <c r="D5" s="224" t="s">
        <v>105</v>
      </c>
      <c r="E5" s="224" t="s">
        <v>106</v>
      </c>
      <c r="F5" s="224" t="s">
        <v>105</v>
      </c>
      <c r="G5" s="224" t="s">
        <v>107</v>
      </c>
      <c r="H5" s="563"/>
      <c r="I5" s="2"/>
    </row>
    <row r="6" spans="1:9" ht="38.25">
      <c r="A6" s="2"/>
      <c r="B6" s="616" t="s">
        <v>108</v>
      </c>
      <c r="C6" s="379" t="s">
        <v>491</v>
      </c>
      <c r="D6" s="604">
        <v>86</v>
      </c>
      <c r="E6" s="351">
        <v>2724</v>
      </c>
      <c r="F6" s="604">
        <v>86</v>
      </c>
      <c r="G6" s="351">
        <v>2724</v>
      </c>
      <c r="H6" s="383" t="s">
        <v>492</v>
      </c>
      <c r="I6" s="2"/>
    </row>
    <row r="7" spans="1:9" ht="25.5">
      <c r="A7" s="2"/>
      <c r="B7" s="616"/>
      <c r="C7" s="379" t="s">
        <v>493</v>
      </c>
      <c r="D7" s="605"/>
      <c r="E7" s="351">
        <v>5260</v>
      </c>
      <c r="F7" s="605"/>
      <c r="G7" s="351">
        <v>5260</v>
      </c>
      <c r="H7" s="383" t="s">
        <v>494</v>
      </c>
      <c r="I7" s="2"/>
    </row>
    <row r="8" spans="1:9" ht="25.5">
      <c r="A8" s="2"/>
      <c r="B8" s="616"/>
      <c r="C8" s="379" t="s">
        <v>495</v>
      </c>
      <c r="D8" s="605"/>
      <c r="E8" s="351">
        <v>6300</v>
      </c>
      <c r="F8" s="605"/>
      <c r="G8" s="351">
        <v>6300</v>
      </c>
      <c r="H8" s="383" t="s">
        <v>496</v>
      </c>
      <c r="I8" s="2"/>
    </row>
    <row r="9" spans="1:9" ht="25.5">
      <c r="A9" s="2"/>
      <c r="B9" s="616"/>
      <c r="C9" s="379" t="s">
        <v>497</v>
      </c>
      <c r="D9" s="605"/>
      <c r="E9" s="351">
        <v>2500</v>
      </c>
      <c r="F9" s="605"/>
      <c r="G9" s="351">
        <v>2500</v>
      </c>
      <c r="H9" s="384"/>
      <c r="I9" s="2"/>
    </row>
    <row r="10" spans="1:9" ht="25.5">
      <c r="A10" s="2"/>
      <c r="B10" s="616"/>
      <c r="C10" s="379" t="s">
        <v>498</v>
      </c>
      <c r="D10" s="605"/>
      <c r="E10" s="351">
        <v>450</v>
      </c>
      <c r="F10" s="605"/>
      <c r="G10" s="351">
        <v>450</v>
      </c>
      <c r="H10" s="383" t="s">
        <v>499</v>
      </c>
      <c r="I10" s="2"/>
    </row>
    <row r="11" spans="1:9" ht="38.25">
      <c r="A11" s="2"/>
      <c r="B11" s="616"/>
      <c r="C11" s="379" t="s">
        <v>856</v>
      </c>
      <c r="D11" s="605"/>
      <c r="E11" s="351">
        <v>42</v>
      </c>
      <c r="F11" s="605"/>
      <c r="G11" s="351">
        <v>42</v>
      </c>
      <c r="H11" s="383" t="s">
        <v>500</v>
      </c>
      <c r="I11" s="2"/>
    </row>
    <row r="12" spans="1:9" ht="25.5">
      <c r="A12" s="2"/>
      <c r="B12" s="616"/>
      <c r="C12" s="379" t="s">
        <v>857</v>
      </c>
      <c r="D12" s="605"/>
      <c r="E12" s="351">
        <v>203.77</v>
      </c>
      <c r="F12" s="605"/>
      <c r="G12" s="351">
        <v>203.77</v>
      </c>
      <c r="H12" s="385" t="s">
        <v>501</v>
      </c>
      <c r="I12" s="2"/>
    </row>
    <row r="13" spans="1:9" ht="38.25">
      <c r="A13" s="2"/>
      <c r="B13" s="616"/>
      <c r="C13" s="379" t="s">
        <v>858</v>
      </c>
      <c r="D13" s="605"/>
      <c r="E13" s="351">
        <v>233.36</v>
      </c>
      <c r="F13" s="605"/>
      <c r="G13" s="351">
        <v>233.36</v>
      </c>
      <c r="H13" s="383" t="s">
        <v>502</v>
      </c>
      <c r="I13" s="2"/>
    </row>
    <row r="14" spans="1:9" ht="38.25">
      <c r="A14" s="2"/>
      <c r="B14" s="616"/>
      <c r="C14" s="379" t="s">
        <v>503</v>
      </c>
      <c r="D14" s="605"/>
      <c r="E14" s="351">
        <v>3115.2</v>
      </c>
      <c r="F14" s="605"/>
      <c r="G14" s="351">
        <v>3115.2</v>
      </c>
      <c r="H14" s="383" t="s">
        <v>504</v>
      </c>
      <c r="I14" s="2"/>
    </row>
    <row r="15" spans="1:9" ht="25.5">
      <c r="A15" s="2"/>
      <c r="B15" s="616"/>
      <c r="C15" s="379" t="s">
        <v>505</v>
      </c>
      <c r="D15" s="605"/>
      <c r="E15" s="351">
        <v>212.98</v>
      </c>
      <c r="F15" s="605"/>
      <c r="G15" s="351">
        <v>212.98</v>
      </c>
      <c r="H15" s="383" t="s">
        <v>506</v>
      </c>
      <c r="I15" s="2"/>
    </row>
    <row r="16" spans="1:9" ht="25.5">
      <c r="A16" s="2"/>
      <c r="B16" s="616"/>
      <c r="C16" s="379" t="s">
        <v>859</v>
      </c>
      <c r="D16" s="605"/>
      <c r="E16" s="351">
        <v>600</v>
      </c>
      <c r="F16" s="605"/>
      <c r="G16" s="351">
        <v>600</v>
      </c>
      <c r="H16" s="383" t="s">
        <v>507</v>
      </c>
      <c r="I16" s="2"/>
    </row>
    <row r="17" spans="1:9" ht="38.25">
      <c r="A17" s="2"/>
      <c r="B17" s="616"/>
      <c r="C17" s="379" t="s">
        <v>860</v>
      </c>
      <c r="D17" s="605"/>
      <c r="E17" s="351">
        <v>800</v>
      </c>
      <c r="F17" s="605"/>
      <c r="G17" s="351">
        <v>800</v>
      </c>
      <c r="H17" s="383" t="s">
        <v>508</v>
      </c>
      <c r="I17" s="2"/>
    </row>
    <row r="18" spans="1:9" ht="38.25">
      <c r="A18" s="2"/>
      <c r="B18" s="616"/>
      <c r="C18" s="379" t="s">
        <v>509</v>
      </c>
      <c r="D18" s="605"/>
      <c r="E18" s="352" t="s">
        <v>510</v>
      </c>
      <c r="F18" s="605"/>
      <c r="G18" s="352" t="s">
        <v>510</v>
      </c>
      <c r="H18" s="383" t="s">
        <v>511</v>
      </c>
      <c r="I18" s="2"/>
    </row>
    <row r="19" spans="1:9" ht="25.5">
      <c r="A19" s="2"/>
      <c r="B19" s="616"/>
      <c r="C19" s="379" t="s">
        <v>512</v>
      </c>
      <c r="D19" s="605"/>
      <c r="E19" s="351">
        <v>1655.36</v>
      </c>
      <c r="F19" s="605"/>
      <c r="G19" s="351">
        <v>1655.36</v>
      </c>
      <c r="H19" s="383" t="s">
        <v>513</v>
      </c>
      <c r="I19" s="2"/>
    </row>
    <row r="20" spans="1:9" ht="51">
      <c r="A20" s="2"/>
      <c r="B20" s="616"/>
      <c r="C20" s="379" t="s">
        <v>861</v>
      </c>
      <c r="D20" s="605"/>
      <c r="E20" s="351">
        <v>5355</v>
      </c>
      <c r="F20" s="605"/>
      <c r="G20" s="351">
        <v>5355</v>
      </c>
      <c r="H20" s="383" t="s">
        <v>514</v>
      </c>
      <c r="I20" s="2"/>
    </row>
    <row r="21" spans="1:9" ht="25.5">
      <c r="A21" s="2"/>
      <c r="B21" s="616"/>
      <c r="C21" s="379" t="s">
        <v>862</v>
      </c>
      <c r="D21" s="605"/>
      <c r="E21" s="351">
        <v>1462.63</v>
      </c>
      <c r="F21" s="605"/>
      <c r="G21" s="351">
        <v>1462.63</v>
      </c>
      <c r="H21" s="383" t="s">
        <v>515</v>
      </c>
      <c r="I21" s="2"/>
    </row>
    <row r="22" spans="1:9" ht="25.5">
      <c r="A22" s="2"/>
      <c r="B22" s="616"/>
      <c r="C22" s="379" t="s">
        <v>516</v>
      </c>
      <c r="D22" s="605"/>
      <c r="E22" s="351">
        <v>850</v>
      </c>
      <c r="F22" s="605"/>
      <c r="G22" s="351">
        <v>850</v>
      </c>
      <c r="H22" s="383" t="s">
        <v>517</v>
      </c>
      <c r="I22" s="2"/>
    </row>
    <row r="23" spans="1:9" ht="38.25">
      <c r="A23" s="2"/>
      <c r="B23" s="616"/>
      <c r="C23" s="379" t="s">
        <v>864</v>
      </c>
      <c r="D23" s="605"/>
      <c r="E23" s="351">
        <v>978</v>
      </c>
      <c r="F23" s="605"/>
      <c r="G23" s="351">
        <v>978</v>
      </c>
      <c r="H23" s="383" t="s">
        <v>518</v>
      </c>
      <c r="I23" s="2"/>
    </row>
    <row r="24" spans="1:9" ht="25.5">
      <c r="A24" s="2"/>
      <c r="B24" s="616"/>
      <c r="C24" s="379" t="s">
        <v>519</v>
      </c>
      <c r="D24" s="605"/>
      <c r="E24" s="351">
        <v>3578.96</v>
      </c>
      <c r="F24" s="605"/>
      <c r="G24" s="351">
        <v>3578.96</v>
      </c>
      <c r="H24" s="383" t="s">
        <v>520</v>
      </c>
      <c r="I24" s="2"/>
    </row>
    <row r="25" spans="1:9" ht="38.25">
      <c r="B25" s="616"/>
      <c r="C25" s="379" t="s">
        <v>521</v>
      </c>
      <c r="D25" s="605"/>
      <c r="E25" s="351">
        <v>3184.11</v>
      </c>
      <c r="F25" s="605"/>
      <c r="G25" s="351">
        <v>3184.11</v>
      </c>
      <c r="H25" s="383" t="s">
        <v>522</v>
      </c>
    </row>
    <row r="26" spans="1:9" ht="102">
      <c r="B26" s="616"/>
      <c r="C26" s="379" t="s">
        <v>523</v>
      </c>
      <c r="D26" s="605"/>
      <c r="E26" s="351">
        <v>5348.2</v>
      </c>
      <c r="F26" s="605"/>
      <c r="G26" s="351">
        <v>5348.2</v>
      </c>
      <c r="H26" s="383" t="s">
        <v>524</v>
      </c>
    </row>
    <row r="27" spans="1:9" ht="25.5">
      <c r="B27" s="616"/>
      <c r="C27" s="379" t="s">
        <v>525</v>
      </c>
      <c r="D27" s="605"/>
      <c r="E27" s="351">
        <v>1017.53</v>
      </c>
      <c r="F27" s="605"/>
      <c r="G27" s="351">
        <v>1017.53</v>
      </c>
      <c r="H27" s="386" t="s">
        <v>526</v>
      </c>
    </row>
    <row r="28" spans="1:9" ht="38.25">
      <c r="B28" s="616"/>
      <c r="C28" s="379" t="s">
        <v>527</v>
      </c>
      <c r="D28" s="605"/>
      <c r="E28" s="351">
        <v>1036.3</v>
      </c>
      <c r="F28" s="605"/>
      <c r="G28" s="351">
        <v>1036.3</v>
      </c>
      <c r="H28" s="383" t="s">
        <v>528</v>
      </c>
    </row>
    <row r="29" spans="1:9" ht="25.5">
      <c r="B29" s="616"/>
      <c r="C29" s="379" t="s">
        <v>863</v>
      </c>
      <c r="D29" s="605"/>
      <c r="E29" s="351">
        <v>2540</v>
      </c>
      <c r="F29" s="605"/>
      <c r="G29" s="351">
        <v>2540</v>
      </c>
      <c r="H29" s="383" t="s">
        <v>529</v>
      </c>
    </row>
    <row r="30" spans="1:9" ht="38.25">
      <c r="B30" s="616"/>
      <c r="C30" s="379" t="s">
        <v>530</v>
      </c>
      <c r="D30" s="605"/>
      <c r="E30" s="351">
        <v>6280</v>
      </c>
      <c r="F30" s="605"/>
      <c r="G30" s="351">
        <v>6280</v>
      </c>
      <c r="H30" s="383" t="s">
        <v>531</v>
      </c>
    </row>
    <row r="31" spans="1:9" ht="25.5">
      <c r="B31" s="616"/>
      <c r="C31" s="379" t="s">
        <v>532</v>
      </c>
      <c r="D31" s="605"/>
      <c r="E31" s="351">
        <v>145</v>
      </c>
      <c r="F31" s="605"/>
      <c r="G31" s="351">
        <v>145</v>
      </c>
      <c r="H31" s="383" t="s">
        <v>533</v>
      </c>
    </row>
    <row r="32" spans="1:9" ht="51">
      <c r="B32" s="616"/>
      <c r="C32" s="379" t="s">
        <v>866</v>
      </c>
      <c r="D32" s="605"/>
      <c r="E32" s="351">
        <v>6347.54</v>
      </c>
      <c r="F32" s="605"/>
      <c r="G32" s="351">
        <v>6347.54</v>
      </c>
      <c r="H32" s="383" t="s">
        <v>534</v>
      </c>
    </row>
    <row r="33" spans="2:8" ht="25.5">
      <c r="B33" s="616"/>
      <c r="C33" s="379" t="s">
        <v>535</v>
      </c>
      <c r="D33" s="605"/>
      <c r="E33" s="351">
        <v>138</v>
      </c>
      <c r="F33" s="605"/>
      <c r="G33" s="351">
        <v>138</v>
      </c>
      <c r="H33" s="383" t="s">
        <v>536</v>
      </c>
    </row>
    <row r="34" spans="2:8" ht="51">
      <c r="B34" s="616"/>
      <c r="C34" s="379" t="s">
        <v>865</v>
      </c>
      <c r="D34" s="605"/>
      <c r="E34" s="351">
        <v>6200</v>
      </c>
      <c r="F34" s="605"/>
      <c r="G34" s="351">
        <v>6200</v>
      </c>
      <c r="H34" s="383" t="s">
        <v>537</v>
      </c>
    </row>
    <row r="35" spans="2:8" ht="51">
      <c r="B35" s="616"/>
      <c r="C35" s="379" t="s">
        <v>538</v>
      </c>
      <c r="D35" s="605"/>
      <c r="E35" s="351">
        <v>1570</v>
      </c>
      <c r="F35" s="605"/>
      <c r="G35" s="351">
        <v>1570</v>
      </c>
      <c r="H35" s="383" t="s">
        <v>539</v>
      </c>
    </row>
    <row r="36" spans="2:8" ht="25.5">
      <c r="B36" s="616"/>
      <c r="C36" s="379" t="s">
        <v>540</v>
      </c>
      <c r="D36" s="605"/>
      <c r="E36" s="351">
        <v>1110</v>
      </c>
      <c r="F36" s="605"/>
      <c r="G36" s="351">
        <v>1110</v>
      </c>
      <c r="H36" s="383" t="s">
        <v>541</v>
      </c>
    </row>
    <row r="37" spans="2:8" ht="38.25">
      <c r="B37" s="616"/>
      <c r="C37" s="379" t="s">
        <v>868</v>
      </c>
      <c r="D37" s="605"/>
      <c r="E37" s="351">
        <v>790</v>
      </c>
      <c r="F37" s="605"/>
      <c r="G37" s="351">
        <v>790</v>
      </c>
      <c r="H37" s="383" t="s">
        <v>542</v>
      </c>
    </row>
    <row r="38" spans="2:8" ht="25.5">
      <c r="B38" s="616"/>
      <c r="C38" s="379" t="s">
        <v>867</v>
      </c>
      <c r="D38" s="605"/>
      <c r="E38" s="351">
        <v>1492</v>
      </c>
      <c r="F38" s="605"/>
      <c r="G38" s="351">
        <v>1492</v>
      </c>
      <c r="H38" s="383" t="s">
        <v>543</v>
      </c>
    </row>
    <row r="39" spans="2:8" ht="25.5">
      <c r="B39" s="616"/>
      <c r="C39" s="379" t="s">
        <v>540</v>
      </c>
      <c r="D39" s="605"/>
      <c r="E39" s="351">
        <v>2744.99</v>
      </c>
      <c r="F39" s="605"/>
      <c r="G39" s="351">
        <v>2744.99</v>
      </c>
      <c r="H39" s="383" t="s">
        <v>544</v>
      </c>
    </row>
    <row r="40" spans="2:8" ht="25.5">
      <c r="B40" s="616"/>
      <c r="C40" s="379" t="s">
        <v>545</v>
      </c>
      <c r="D40" s="605"/>
      <c r="E40" s="351">
        <v>5309.7</v>
      </c>
      <c r="F40" s="605"/>
      <c r="G40" s="351">
        <v>5309.7</v>
      </c>
      <c r="H40" s="383" t="s">
        <v>546</v>
      </c>
    </row>
    <row r="41" spans="2:8" ht="25.5">
      <c r="B41" s="616"/>
      <c r="C41" s="379" t="s">
        <v>869</v>
      </c>
      <c r="D41" s="605"/>
      <c r="E41" s="351">
        <v>5450</v>
      </c>
      <c r="F41" s="605"/>
      <c r="G41" s="351">
        <v>5450</v>
      </c>
      <c r="H41" s="383" t="s">
        <v>547</v>
      </c>
    </row>
    <row r="42" spans="2:8" ht="38.25">
      <c r="B42" s="616"/>
      <c r="C42" s="379" t="s">
        <v>870</v>
      </c>
      <c r="D42" s="605"/>
      <c r="E42" s="351">
        <v>1598</v>
      </c>
      <c r="F42" s="605"/>
      <c r="G42" s="351">
        <v>1598</v>
      </c>
      <c r="H42" s="383" t="s">
        <v>548</v>
      </c>
    </row>
    <row r="43" spans="2:8" ht="25.5">
      <c r="B43" s="616"/>
      <c r="C43" s="379" t="s">
        <v>871</v>
      </c>
      <c r="D43" s="605"/>
      <c r="E43" s="351">
        <v>805</v>
      </c>
      <c r="F43" s="605"/>
      <c r="G43" s="351">
        <v>805</v>
      </c>
      <c r="H43" s="383" t="s">
        <v>549</v>
      </c>
    </row>
    <row r="44" spans="2:8" ht="25.5">
      <c r="B44" s="616"/>
      <c r="C44" s="379" t="s">
        <v>550</v>
      </c>
      <c r="D44" s="605"/>
      <c r="E44" s="351">
        <v>992</v>
      </c>
      <c r="F44" s="605"/>
      <c r="G44" s="351">
        <v>992</v>
      </c>
      <c r="H44" s="383" t="s">
        <v>551</v>
      </c>
    </row>
    <row r="45" spans="2:8" ht="25.5">
      <c r="B45" s="616"/>
      <c r="C45" s="379" t="s">
        <v>552</v>
      </c>
      <c r="D45" s="605"/>
      <c r="E45" s="351">
        <v>690</v>
      </c>
      <c r="F45" s="605"/>
      <c r="G45" s="351">
        <v>690</v>
      </c>
      <c r="H45" s="383" t="s">
        <v>553</v>
      </c>
    </row>
    <row r="46" spans="2:8" ht="25.5">
      <c r="B46" s="616"/>
      <c r="C46" s="379" t="s">
        <v>554</v>
      </c>
      <c r="D46" s="605"/>
      <c r="E46" s="351">
        <v>60</v>
      </c>
      <c r="F46" s="605"/>
      <c r="G46" s="351">
        <v>60</v>
      </c>
      <c r="H46" s="383" t="s">
        <v>555</v>
      </c>
    </row>
    <row r="47" spans="2:8">
      <c r="B47" s="616"/>
      <c r="C47" s="380" t="s">
        <v>556</v>
      </c>
      <c r="D47" s="605"/>
      <c r="E47" s="351">
        <v>580</v>
      </c>
      <c r="F47" s="605"/>
      <c r="G47" s="351">
        <v>580</v>
      </c>
      <c r="H47" s="383" t="s">
        <v>557</v>
      </c>
    </row>
    <row r="48" spans="2:8">
      <c r="B48" s="616"/>
      <c r="C48" s="379" t="s">
        <v>558</v>
      </c>
      <c r="D48" s="605"/>
      <c r="E48" s="351">
        <v>5182.1499999999996</v>
      </c>
      <c r="F48" s="605"/>
      <c r="G48" s="351">
        <v>5182.1499999999996</v>
      </c>
      <c r="H48" s="383" t="s">
        <v>559</v>
      </c>
    </row>
    <row r="49" spans="2:8" ht="25.5">
      <c r="B49" s="616"/>
      <c r="C49" s="379" t="s">
        <v>560</v>
      </c>
      <c r="D49" s="605"/>
      <c r="E49" s="351">
        <v>443</v>
      </c>
      <c r="F49" s="605"/>
      <c r="G49" s="351">
        <v>443</v>
      </c>
      <c r="H49" s="383" t="s">
        <v>561</v>
      </c>
    </row>
    <row r="50" spans="2:8" ht="38.25">
      <c r="B50" s="616"/>
      <c r="C50" s="379" t="s">
        <v>562</v>
      </c>
      <c r="D50" s="605"/>
      <c r="E50" s="351">
        <v>6394.5</v>
      </c>
      <c r="F50" s="605"/>
      <c r="G50" s="351">
        <v>6394.5</v>
      </c>
      <c r="H50" s="383" t="s">
        <v>563</v>
      </c>
    </row>
    <row r="51" spans="2:8" ht="38.25">
      <c r="B51" s="616"/>
      <c r="C51" s="379" t="s">
        <v>564</v>
      </c>
      <c r="D51" s="605"/>
      <c r="E51" s="351">
        <v>3990</v>
      </c>
      <c r="F51" s="605"/>
      <c r="G51" s="351">
        <v>3990</v>
      </c>
      <c r="H51" s="383" t="s">
        <v>565</v>
      </c>
    </row>
    <row r="52" spans="2:8" ht="38.25">
      <c r="B52" s="616"/>
      <c r="C52" s="379" t="s">
        <v>872</v>
      </c>
      <c r="D52" s="605"/>
      <c r="E52" s="351">
        <v>5050.38</v>
      </c>
      <c r="F52" s="605"/>
      <c r="G52" s="351">
        <v>5050.38</v>
      </c>
      <c r="H52" s="383" t="s">
        <v>566</v>
      </c>
    </row>
    <row r="53" spans="2:8" ht="38.25">
      <c r="B53" s="616"/>
      <c r="C53" s="379" t="s">
        <v>567</v>
      </c>
      <c r="D53" s="605"/>
      <c r="E53" s="351">
        <v>149.08000000000001</v>
      </c>
      <c r="F53" s="605"/>
      <c r="G53" s="351">
        <v>149.08000000000001</v>
      </c>
      <c r="H53" s="383" t="s">
        <v>568</v>
      </c>
    </row>
    <row r="54" spans="2:8" ht="38.25">
      <c r="B54" s="616"/>
      <c r="C54" s="379" t="s">
        <v>569</v>
      </c>
      <c r="D54" s="605"/>
      <c r="E54" s="351">
        <v>1767.68</v>
      </c>
      <c r="F54" s="605"/>
      <c r="G54" s="351">
        <v>1767.68</v>
      </c>
      <c r="H54" s="383" t="s">
        <v>570</v>
      </c>
    </row>
    <row r="55" spans="2:8" ht="25.5">
      <c r="B55" s="616"/>
      <c r="C55" s="381" t="s">
        <v>571</v>
      </c>
      <c r="D55" s="605"/>
      <c r="E55" s="351">
        <v>392.89</v>
      </c>
      <c r="F55" s="605"/>
      <c r="G55" s="351">
        <v>392.89</v>
      </c>
      <c r="H55" s="383" t="s">
        <v>572</v>
      </c>
    </row>
    <row r="56" spans="2:8" ht="38.25">
      <c r="B56" s="616"/>
      <c r="C56" s="379" t="s">
        <v>573</v>
      </c>
      <c r="D56" s="605"/>
      <c r="E56" s="351">
        <v>4622</v>
      </c>
      <c r="F56" s="605"/>
      <c r="G56" s="351">
        <v>4622</v>
      </c>
      <c r="H56" s="383" t="s">
        <v>574</v>
      </c>
    </row>
    <row r="57" spans="2:8" ht="102">
      <c r="B57" s="616"/>
      <c r="C57" s="379" t="s">
        <v>873</v>
      </c>
      <c r="D57" s="605"/>
      <c r="E57" s="351">
        <v>1420</v>
      </c>
      <c r="F57" s="605"/>
      <c r="G57" s="351">
        <v>1420</v>
      </c>
      <c r="H57" s="383"/>
    </row>
    <row r="58" spans="2:8" ht="25.5">
      <c r="B58" s="616"/>
      <c r="C58" s="379" t="s">
        <v>575</v>
      </c>
      <c r="D58" s="605"/>
      <c r="E58" s="351">
        <v>939.53</v>
      </c>
      <c r="F58" s="605"/>
      <c r="G58" s="351">
        <v>939.53</v>
      </c>
      <c r="H58" s="383" t="s">
        <v>576</v>
      </c>
    </row>
    <row r="59" spans="2:8" ht="51">
      <c r="B59" s="616"/>
      <c r="C59" s="379" t="s">
        <v>874</v>
      </c>
      <c r="D59" s="605"/>
      <c r="E59" s="351">
        <v>1900</v>
      </c>
      <c r="F59" s="605"/>
      <c r="G59" s="351">
        <v>1900</v>
      </c>
      <c r="H59" s="383" t="s">
        <v>577</v>
      </c>
    </row>
    <row r="60" spans="2:8" ht="25.5">
      <c r="B60" s="616"/>
      <c r="C60" s="379" t="s">
        <v>875</v>
      </c>
      <c r="D60" s="605"/>
      <c r="E60" s="351">
        <v>3540</v>
      </c>
      <c r="F60" s="605"/>
      <c r="G60" s="351">
        <v>3540</v>
      </c>
      <c r="H60" s="383" t="s">
        <v>578</v>
      </c>
    </row>
    <row r="61" spans="2:8" ht="25.5">
      <c r="B61" s="616"/>
      <c r="C61" s="379" t="s">
        <v>579</v>
      </c>
      <c r="D61" s="605"/>
      <c r="E61" s="351">
        <v>4812</v>
      </c>
      <c r="F61" s="605"/>
      <c r="G61" s="351">
        <v>4812</v>
      </c>
      <c r="H61" s="383" t="s">
        <v>580</v>
      </c>
    </row>
    <row r="62" spans="2:8" ht="38.25">
      <c r="B62" s="616"/>
      <c r="C62" s="379" t="s">
        <v>581</v>
      </c>
      <c r="D62" s="605"/>
      <c r="E62" s="351">
        <v>2374.2800000000002</v>
      </c>
      <c r="F62" s="605"/>
      <c r="G62" s="351">
        <v>2374.2800000000002</v>
      </c>
      <c r="H62" s="383" t="s">
        <v>582</v>
      </c>
    </row>
    <row r="63" spans="2:8" ht="25.5">
      <c r="B63" s="616"/>
      <c r="C63" s="379" t="s">
        <v>876</v>
      </c>
      <c r="D63" s="605"/>
      <c r="E63" s="351">
        <v>385.5</v>
      </c>
      <c r="F63" s="605"/>
      <c r="G63" s="351">
        <v>385.5</v>
      </c>
      <c r="H63" s="383" t="s">
        <v>583</v>
      </c>
    </row>
    <row r="64" spans="2:8" ht="38.25">
      <c r="B64" s="616"/>
      <c r="C64" s="379" t="s">
        <v>877</v>
      </c>
      <c r="D64" s="605"/>
      <c r="E64" s="351">
        <v>887</v>
      </c>
      <c r="F64" s="605"/>
      <c r="G64" s="351">
        <v>887</v>
      </c>
      <c r="H64" s="383" t="s">
        <v>584</v>
      </c>
    </row>
    <row r="65" spans="2:8" ht="25.5">
      <c r="B65" s="616"/>
      <c r="C65" s="379" t="s">
        <v>585</v>
      </c>
      <c r="D65" s="605"/>
      <c r="E65" s="351">
        <v>4500</v>
      </c>
      <c r="F65" s="605"/>
      <c r="G65" s="351">
        <v>4500</v>
      </c>
      <c r="H65" s="383"/>
    </row>
    <row r="66" spans="2:8">
      <c r="B66" s="616"/>
      <c r="C66" s="380" t="s">
        <v>878</v>
      </c>
      <c r="D66" s="605"/>
      <c r="E66" s="351">
        <v>2103.25</v>
      </c>
      <c r="F66" s="605"/>
      <c r="G66" s="351">
        <v>2103.25</v>
      </c>
      <c r="H66" s="383" t="s">
        <v>586</v>
      </c>
    </row>
    <row r="67" spans="2:8">
      <c r="B67" s="616"/>
      <c r="C67" s="379" t="s">
        <v>587</v>
      </c>
      <c r="D67" s="605"/>
      <c r="E67" s="351">
        <v>422.98</v>
      </c>
      <c r="F67" s="605"/>
      <c r="G67" s="351">
        <v>422.98</v>
      </c>
      <c r="H67" s="383"/>
    </row>
    <row r="68" spans="2:8" ht="25.5">
      <c r="B68" s="616"/>
      <c r="C68" s="379" t="s">
        <v>588</v>
      </c>
      <c r="D68" s="605"/>
      <c r="E68" s="351">
        <v>1600</v>
      </c>
      <c r="F68" s="605"/>
      <c r="G68" s="351">
        <v>1600</v>
      </c>
      <c r="H68" s="383" t="s">
        <v>589</v>
      </c>
    </row>
    <row r="69" spans="2:8" ht="63.75">
      <c r="B69" s="616"/>
      <c r="C69" s="379" t="s">
        <v>880</v>
      </c>
      <c r="D69" s="605"/>
      <c r="E69" s="351">
        <v>4389.29</v>
      </c>
      <c r="F69" s="605"/>
      <c r="G69" s="351">
        <v>4389.29</v>
      </c>
      <c r="H69" s="383" t="s">
        <v>590</v>
      </c>
    </row>
    <row r="70" spans="2:8" ht="38.25">
      <c r="B70" s="616"/>
      <c r="C70" s="379" t="s">
        <v>591</v>
      </c>
      <c r="D70" s="605"/>
      <c r="E70" s="351">
        <v>237</v>
      </c>
      <c r="F70" s="605"/>
      <c r="G70" s="351">
        <v>237</v>
      </c>
      <c r="H70" s="383" t="s">
        <v>592</v>
      </c>
    </row>
    <row r="71" spans="2:8" ht="25.5">
      <c r="B71" s="616"/>
      <c r="C71" s="379" t="s">
        <v>593</v>
      </c>
      <c r="D71" s="605"/>
      <c r="E71" s="351">
        <v>750</v>
      </c>
      <c r="F71" s="605"/>
      <c r="G71" s="351">
        <v>750</v>
      </c>
      <c r="H71" s="383" t="s">
        <v>594</v>
      </c>
    </row>
    <row r="72" spans="2:8" ht="25.5">
      <c r="B72" s="616"/>
      <c r="C72" s="379" t="s">
        <v>595</v>
      </c>
      <c r="D72" s="605"/>
      <c r="E72" s="351">
        <v>5999.56</v>
      </c>
      <c r="F72" s="605"/>
      <c r="G72" s="351">
        <v>5999.56</v>
      </c>
      <c r="H72" s="383" t="s">
        <v>596</v>
      </c>
    </row>
    <row r="73" spans="2:8" ht="51">
      <c r="B73" s="616"/>
      <c r="C73" s="379" t="s">
        <v>879</v>
      </c>
      <c r="D73" s="605"/>
      <c r="E73" s="351">
        <v>1800</v>
      </c>
      <c r="F73" s="605"/>
      <c r="G73" s="351">
        <v>1800</v>
      </c>
      <c r="H73" s="383" t="s">
        <v>597</v>
      </c>
    </row>
    <row r="74" spans="2:8" ht="51">
      <c r="B74" s="616"/>
      <c r="C74" s="379" t="s">
        <v>881</v>
      </c>
      <c r="D74" s="605"/>
      <c r="E74" s="351">
        <v>6400</v>
      </c>
      <c r="F74" s="605"/>
      <c r="G74" s="351">
        <v>6400</v>
      </c>
      <c r="H74" s="383" t="s">
        <v>598</v>
      </c>
    </row>
    <row r="75" spans="2:8" ht="51">
      <c r="B75" s="616"/>
      <c r="C75" s="379" t="s">
        <v>882</v>
      </c>
      <c r="D75" s="605"/>
      <c r="E75" s="351">
        <v>1210</v>
      </c>
      <c r="F75" s="605"/>
      <c r="G75" s="351">
        <v>1210</v>
      </c>
      <c r="H75" s="383" t="s">
        <v>599</v>
      </c>
    </row>
    <row r="76" spans="2:8" ht="25.5">
      <c r="B76" s="616"/>
      <c r="C76" s="379" t="s">
        <v>600</v>
      </c>
      <c r="D76" s="605"/>
      <c r="E76" s="351">
        <v>5725.6</v>
      </c>
      <c r="F76" s="605"/>
      <c r="G76" s="351">
        <v>5725.6</v>
      </c>
      <c r="H76" s="383" t="s">
        <v>601</v>
      </c>
    </row>
    <row r="77" spans="2:8" ht="38.25">
      <c r="B77" s="616"/>
      <c r="C77" s="379" t="s">
        <v>602</v>
      </c>
      <c r="D77" s="605"/>
      <c r="E77" s="351">
        <v>5424.5</v>
      </c>
      <c r="F77" s="605"/>
      <c r="G77" s="351">
        <v>5424.5</v>
      </c>
      <c r="H77" s="383" t="s">
        <v>603</v>
      </c>
    </row>
    <row r="78" spans="2:8" ht="38.25">
      <c r="B78" s="616"/>
      <c r="C78" s="379" t="s">
        <v>604</v>
      </c>
      <c r="D78" s="605"/>
      <c r="E78" s="351">
        <v>2990</v>
      </c>
      <c r="F78" s="605"/>
      <c r="G78" s="351">
        <v>2990</v>
      </c>
      <c r="H78" s="383" t="s">
        <v>605</v>
      </c>
    </row>
    <row r="79" spans="2:8" ht="25.5">
      <c r="B79" s="616"/>
      <c r="C79" s="379" t="s">
        <v>883</v>
      </c>
      <c r="D79" s="605"/>
      <c r="E79" s="351">
        <v>91</v>
      </c>
      <c r="F79" s="605"/>
      <c r="G79" s="351">
        <v>91</v>
      </c>
      <c r="H79" s="383" t="s">
        <v>606</v>
      </c>
    </row>
    <row r="80" spans="2:8" ht="51">
      <c r="B80" s="616"/>
      <c r="C80" s="379" t="s">
        <v>884</v>
      </c>
      <c r="D80" s="605"/>
      <c r="E80" s="351">
        <v>3876</v>
      </c>
      <c r="F80" s="605"/>
      <c r="G80" s="351">
        <v>3876</v>
      </c>
      <c r="H80" s="383" t="s">
        <v>607</v>
      </c>
    </row>
    <row r="81" spans="2:8" ht="89.25">
      <c r="B81" s="616"/>
      <c r="C81" s="379" t="s">
        <v>608</v>
      </c>
      <c r="D81" s="605"/>
      <c r="E81" s="351">
        <v>2654</v>
      </c>
      <c r="F81" s="605"/>
      <c r="G81" s="351">
        <v>2654</v>
      </c>
      <c r="H81" s="383" t="s">
        <v>609</v>
      </c>
    </row>
    <row r="82" spans="2:8" ht="25.5">
      <c r="B82" s="616"/>
      <c r="C82" s="379" t="s">
        <v>610</v>
      </c>
      <c r="D82" s="605"/>
      <c r="E82" s="351">
        <v>4020</v>
      </c>
      <c r="F82" s="605"/>
      <c r="G82" s="351">
        <v>4020</v>
      </c>
      <c r="H82" s="383" t="s">
        <v>611</v>
      </c>
    </row>
    <row r="83" spans="2:8" ht="38.25">
      <c r="B83" s="616"/>
      <c r="C83" s="379" t="s">
        <v>885</v>
      </c>
      <c r="D83" s="605"/>
      <c r="E83" s="351">
        <v>1850</v>
      </c>
      <c r="F83" s="605"/>
      <c r="G83" s="351">
        <v>1850</v>
      </c>
      <c r="H83" s="383" t="s">
        <v>612</v>
      </c>
    </row>
    <row r="84" spans="2:8" ht="25.5">
      <c r="B84" s="616"/>
      <c r="C84" s="379" t="s">
        <v>886</v>
      </c>
      <c r="D84" s="605"/>
      <c r="E84" s="351">
        <v>871</v>
      </c>
      <c r="F84" s="605"/>
      <c r="G84" s="351">
        <v>871</v>
      </c>
      <c r="H84" s="383" t="s">
        <v>613</v>
      </c>
    </row>
    <row r="85" spans="2:8" ht="38.25">
      <c r="B85" s="616"/>
      <c r="C85" s="379" t="s">
        <v>614</v>
      </c>
      <c r="D85" s="605"/>
      <c r="E85" s="351">
        <v>1920</v>
      </c>
      <c r="F85" s="605"/>
      <c r="G85" s="351">
        <v>1920</v>
      </c>
      <c r="H85" s="383" t="s">
        <v>615</v>
      </c>
    </row>
    <row r="86" spans="2:8" ht="38.25">
      <c r="B86" s="616"/>
      <c r="C86" s="379" t="s">
        <v>887</v>
      </c>
      <c r="D86" s="605"/>
      <c r="E86" s="351">
        <v>720</v>
      </c>
      <c r="F86" s="605"/>
      <c r="G86" s="351">
        <v>720</v>
      </c>
      <c r="H86" s="383" t="s">
        <v>616</v>
      </c>
    </row>
    <row r="87" spans="2:8" ht="38.25">
      <c r="B87" s="616"/>
      <c r="C87" s="379" t="s">
        <v>617</v>
      </c>
      <c r="D87" s="605"/>
      <c r="E87" s="351">
        <v>2150</v>
      </c>
      <c r="F87" s="605"/>
      <c r="G87" s="351">
        <v>2150</v>
      </c>
      <c r="H87" s="383" t="s">
        <v>618</v>
      </c>
    </row>
    <row r="88" spans="2:8" ht="38.25">
      <c r="B88" s="616"/>
      <c r="C88" s="379" t="s">
        <v>888</v>
      </c>
      <c r="D88" s="605"/>
      <c r="E88" s="351">
        <v>2050</v>
      </c>
      <c r="F88" s="605"/>
      <c r="G88" s="351">
        <v>2050</v>
      </c>
      <c r="H88" s="383" t="s">
        <v>619</v>
      </c>
    </row>
    <row r="89" spans="2:8" ht="89.25">
      <c r="B89" s="616"/>
      <c r="C89" s="379" t="s">
        <v>620</v>
      </c>
      <c r="D89" s="605"/>
      <c r="E89" s="351">
        <v>6400.08</v>
      </c>
      <c r="F89" s="605"/>
      <c r="G89" s="351">
        <v>6400.08</v>
      </c>
      <c r="H89" s="383" t="s">
        <v>621</v>
      </c>
    </row>
    <row r="90" spans="2:8" ht="102">
      <c r="B90" s="616"/>
      <c r="C90" s="381" t="s">
        <v>889</v>
      </c>
      <c r="D90" s="605"/>
      <c r="E90" s="351">
        <v>5478</v>
      </c>
      <c r="F90" s="605"/>
      <c r="G90" s="351">
        <v>5478</v>
      </c>
      <c r="H90" s="383" t="s">
        <v>622</v>
      </c>
    </row>
    <row r="91" spans="2:8" ht="38.25">
      <c r="B91" s="616"/>
      <c r="C91" s="379" t="s">
        <v>623</v>
      </c>
      <c r="D91" s="606"/>
      <c r="E91" s="351">
        <f>7284.7-1456.94</f>
        <v>5827.76</v>
      </c>
      <c r="F91" s="606"/>
      <c r="G91" s="351">
        <f>7284.7-1456.94</f>
        <v>5827.76</v>
      </c>
      <c r="H91" s="383"/>
    </row>
    <row r="92" spans="2:8">
      <c r="B92" s="387" t="s">
        <v>109</v>
      </c>
      <c r="C92" s="380"/>
      <c r="D92" s="355">
        <v>0</v>
      </c>
      <c r="E92" s="355"/>
      <c r="F92" s="355">
        <v>0</v>
      </c>
      <c r="G92" s="353"/>
      <c r="H92" s="384"/>
    </row>
    <row r="93" spans="2:8" ht="89.25">
      <c r="B93" s="387" t="s">
        <v>624</v>
      </c>
      <c r="C93" s="379" t="s">
        <v>625</v>
      </c>
      <c r="D93" s="355">
        <v>1</v>
      </c>
      <c r="E93" s="354">
        <v>298043.67</v>
      </c>
      <c r="F93" s="355"/>
      <c r="G93" s="353"/>
      <c r="H93" s="385" t="s">
        <v>626</v>
      </c>
    </row>
    <row r="94" spans="2:8" ht="38.25">
      <c r="B94" s="387" t="s">
        <v>627</v>
      </c>
      <c r="C94" s="379" t="s">
        <v>628</v>
      </c>
      <c r="D94" s="355">
        <v>1</v>
      </c>
      <c r="E94" s="354">
        <v>2386092.71</v>
      </c>
      <c r="F94" s="355"/>
      <c r="G94" s="353"/>
      <c r="H94" s="385" t="s">
        <v>629</v>
      </c>
    </row>
    <row r="95" spans="2:8" ht="25.5">
      <c r="B95" s="612" t="s">
        <v>110</v>
      </c>
      <c r="C95" s="379" t="s">
        <v>630</v>
      </c>
      <c r="D95" s="615">
        <v>12</v>
      </c>
      <c r="E95" s="354">
        <v>29151.94</v>
      </c>
      <c r="F95" s="355"/>
      <c r="G95" s="353"/>
      <c r="H95" s="385" t="s">
        <v>631</v>
      </c>
    </row>
    <row r="96" spans="2:8" ht="51">
      <c r="B96" s="613"/>
      <c r="C96" s="379" t="s">
        <v>632</v>
      </c>
      <c r="D96" s="615"/>
      <c r="E96" s="354">
        <v>160650</v>
      </c>
      <c r="F96" s="355"/>
      <c r="G96" s="353"/>
      <c r="H96" s="385" t="s">
        <v>633</v>
      </c>
    </row>
    <row r="97" spans="2:8" ht="76.5">
      <c r="B97" s="613"/>
      <c r="C97" s="379" t="s">
        <v>634</v>
      </c>
      <c r="D97" s="615"/>
      <c r="E97" s="354">
        <v>15254.66</v>
      </c>
      <c r="F97" s="355"/>
      <c r="G97" s="353"/>
      <c r="H97" s="385" t="s">
        <v>635</v>
      </c>
    </row>
    <row r="98" spans="2:8" ht="51">
      <c r="B98" s="613"/>
      <c r="C98" s="379" t="s">
        <v>636</v>
      </c>
      <c r="D98" s="615"/>
      <c r="E98" s="354">
        <v>25800</v>
      </c>
      <c r="F98" s="355"/>
      <c r="G98" s="353"/>
      <c r="H98" s="385" t="s">
        <v>637</v>
      </c>
    </row>
    <row r="99" spans="2:8" ht="63.75">
      <c r="B99" s="613"/>
      <c r="C99" s="379" t="s">
        <v>638</v>
      </c>
      <c r="D99" s="615"/>
      <c r="E99" s="354">
        <v>115285.98</v>
      </c>
      <c r="F99" s="355"/>
      <c r="G99" s="353"/>
      <c r="H99" s="385" t="s">
        <v>639</v>
      </c>
    </row>
    <row r="100" spans="2:8" ht="51">
      <c r="B100" s="613"/>
      <c r="C100" s="379" t="s">
        <v>890</v>
      </c>
      <c r="D100" s="615"/>
      <c r="E100" s="354">
        <v>42518.76</v>
      </c>
      <c r="F100" s="355"/>
      <c r="G100" s="353"/>
      <c r="H100" s="385" t="s">
        <v>640</v>
      </c>
    </row>
    <row r="101" spans="2:8" ht="63.75">
      <c r="B101" s="613"/>
      <c r="C101" s="379" t="s">
        <v>641</v>
      </c>
      <c r="D101" s="615"/>
      <c r="E101" s="354">
        <v>66000</v>
      </c>
      <c r="F101" s="355"/>
      <c r="G101" s="353"/>
      <c r="H101" s="385" t="s">
        <v>642</v>
      </c>
    </row>
    <row r="102" spans="2:8" ht="102">
      <c r="B102" s="613"/>
      <c r="C102" s="379" t="s">
        <v>643</v>
      </c>
      <c r="D102" s="615"/>
      <c r="E102" s="354">
        <v>6047.23</v>
      </c>
      <c r="F102" s="355"/>
      <c r="G102" s="353"/>
      <c r="H102" s="384" t="s">
        <v>644</v>
      </c>
    </row>
    <row r="103" spans="2:8" ht="38.25">
      <c r="B103" s="613"/>
      <c r="C103" s="379" t="s">
        <v>645</v>
      </c>
      <c r="D103" s="615"/>
      <c r="E103" s="354">
        <v>20343.599999999999</v>
      </c>
      <c r="F103" s="355"/>
      <c r="G103" s="353"/>
      <c r="H103" s="384" t="s">
        <v>646</v>
      </c>
    </row>
    <row r="104" spans="2:8" ht="51">
      <c r="B104" s="613"/>
      <c r="C104" s="379" t="s">
        <v>647</v>
      </c>
      <c r="D104" s="615"/>
      <c r="E104" s="354">
        <v>33828.370000000003</v>
      </c>
      <c r="F104" s="355"/>
      <c r="G104" s="353"/>
      <c r="H104" s="384" t="s">
        <v>648</v>
      </c>
    </row>
    <row r="105" spans="2:8" ht="38.25">
      <c r="B105" s="613"/>
      <c r="C105" s="379" t="s">
        <v>891</v>
      </c>
      <c r="D105" s="615"/>
      <c r="E105" s="354">
        <v>39467.03</v>
      </c>
      <c r="F105" s="355"/>
      <c r="G105" s="353"/>
      <c r="H105" s="384" t="s">
        <v>649</v>
      </c>
    </row>
    <row r="106" spans="2:8" ht="63.75">
      <c r="B106" s="614"/>
      <c r="C106" s="379" t="s">
        <v>650</v>
      </c>
      <c r="D106" s="615"/>
      <c r="E106" s="354">
        <v>207000</v>
      </c>
      <c r="F106" s="355"/>
      <c r="G106" s="353"/>
      <c r="H106" s="384" t="s">
        <v>651</v>
      </c>
    </row>
    <row r="107" spans="2:8" ht="25.5">
      <c r="B107" s="387" t="s">
        <v>111</v>
      </c>
      <c r="C107" s="380"/>
      <c r="D107" s="355">
        <v>0</v>
      </c>
      <c r="E107" s="355"/>
      <c r="F107" s="355">
        <v>0</v>
      </c>
      <c r="G107" s="353"/>
      <c r="H107" s="384"/>
    </row>
    <row r="108" spans="2:8" ht="25.5">
      <c r="B108" s="387" t="s">
        <v>652</v>
      </c>
      <c r="C108" s="380"/>
      <c r="D108" s="355">
        <v>0</v>
      </c>
      <c r="E108" s="355"/>
      <c r="F108" s="355">
        <v>0</v>
      </c>
      <c r="G108" s="353"/>
      <c r="H108" s="384"/>
    </row>
    <row r="109" spans="2:8" ht="38.25">
      <c r="B109" s="612" t="s">
        <v>964</v>
      </c>
      <c r="C109" s="379" t="s">
        <v>892</v>
      </c>
      <c r="D109" s="604">
        <v>4</v>
      </c>
      <c r="E109" s="354">
        <v>16617.93</v>
      </c>
      <c r="F109" s="355"/>
      <c r="G109" s="353"/>
      <c r="H109" s="385" t="s">
        <v>653</v>
      </c>
    </row>
    <row r="110" spans="2:8" ht="76.5">
      <c r="B110" s="613"/>
      <c r="C110" s="379" t="s">
        <v>654</v>
      </c>
      <c r="D110" s="605"/>
      <c r="E110" s="354">
        <v>27606.15</v>
      </c>
      <c r="F110" s="355"/>
      <c r="G110" s="353"/>
      <c r="H110" s="385" t="s">
        <v>655</v>
      </c>
    </row>
    <row r="111" spans="2:8" ht="76.5">
      <c r="B111" s="613"/>
      <c r="C111" s="379" t="s">
        <v>656</v>
      </c>
      <c r="D111" s="605"/>
      <c r="E111" s="354">
        <v>40423.18</v>
      </c>
      <c r="F111" s="355"/>
      <c r="G111" s="353"/>
      <c r="H111" s="385" t="s">
        <v>657</v>
      </c>
    </row>
    <row r="112" spans="2:8" ht="51">
      <c r="B112" s="614"/>
      <c r="C112" s="101" t="s">
        <v>893</v>
      </c>
      <c r="D112" s="606"/>
      <c r="E112" s="354">
        <v>42295.44</v>
      </c>
      <c r="F112" s="355"/>
      <c r="G112" s="353"/>
      <c r="H112" s="385" t="s">
        <v>658</v>
      </c>
    </row>
    <row r="113" spans="2:8">
      <c r="B113" s="387" t="s">
        <v>659</v>
      </c>
      <c r="C113" s="380"/>
      <c r="D113" s="355">
        <v>0</v>
      </c>
      <c r="E113" s="355"/>
      <c r="F113" s="355">
        <v>0</v>
      </c>
      <c r="G113" s="353"/>
      <c r="H113" s="384"/>
    </row>
    <row r="114" spans="2:8">
      <c r="B114" s="387" t="s">
        <v>660</v>
      </c>
      <c r="C114" s="380"/>
      <c r="D114" s="355">
        <v>0</v>
      </c>
      <c r="E114" s="355"/>
      <c r="F114" s="355">
        <v>0</v>
      </c>
      <c r="G114" s="353"/>
      <c r="H114" s="384"/>
    </row>
    <row r="115" spans="2:8" ht="63.75">
      <c r="B115" s="616" t="s">
        <v>661</v>
      </c>
      <c r="C115" s="379" t="s">
        <v>662</v>
      </c>
      <c r="D115" s="617">
        <v>4</v>
      </c>
      <c r="E115" s="355"/>
      <c r="F115" s="355"/>
      <c r="G115" s="353"/>
      <c r="H115" s="385" t="s">
        <v>663</v>
      </c>
    </row>
    <row r="116" spans="2:8" ht="63.75">
      <c r="B116" s="616"/>
      <c r="C116" s="379" t="s">
        <v>664</v>
      </c>
      <c r="D116" s="617"/>
      <c r="E116" s="355"/>
      <c r="F116" s="355"/>
      <c r="G116" s="353"/>
      <c r="H116" s="385" t="s">
        <v>665</v>
      </c>
    </row>
    <row r="117" spans="2:8" ht="63.75">
      <c r="B117" s="616"/>
      <c r="C117" s="379" t="s">
        <v>894</v>
      </c>
      <c r="D117" s="617"/>
      <c r="E117" s="355"/>
      <c r="F117" s="355"/>
      <c r="G117" s="353"/>
      <c r="H117" s="385" t="s">
        <v>666</v>
      </c>
    </row>
    <row r="118" spans="2:8" ht="63.75">
      <c r="B118" s="616"/>
      <c r="C118" s="379" t="s">
        <v>664</v>
      </c>
      <c r="D118" s="617"/>
      <c r="E118" s="355"/>
      <c r="F118" s="355"/>
      <c r="G118" s="353"/>
      <c r="H118" s="385" t="s">
        <v>667</v>
      </c>
    </row>
    <row r="119" spans="2:8">
      <c r="B119" s="387" t="s">
        <v>112</v>
      </c>
      <c r="C119" s="380"/>
      <c r="D119" s="355">
        <v>0</v>
      </c>
      <c r="E119" s="355"/>
      <c r="F119" s="355">
        <v>0</v>
      </c>
      <c r="G119" s="353"/>
      <c r="H119" s="384"/>
    </row>
    <row r="120" spans="2:8" ht="114.75">
      <c r="B120" s="616" t="s">
        <v>114</v>
      </c>
      <c r="C120" s="379" t="s">
        <v>965</v>
      </c>
      <c r="D120" s="615">
        <v>6</v>
      </c>
      <c r="E120" s="354">
        <v>586704.99</v>
      </c>
      <c r="F120" s="355"/>
      <c r="G120" s="353"/>
      <c r="H120" s="385" t="s">
        <v>668</v>
      </c>
    </row>
    <row r="121" spans="2:8" ht="51">
      <c r="B121" s="616"/>
      <c r="C121" s="379" t="s">
        <v>966</v>
      </c>
      <c r="D121" s="615"/>
      <c r="E121" s="354">
        <v>356580.2</v>
      </c>
      <c r="F121" s="355"/>
      <c r="G121" s="353"/>
      <c r="H121" s="385" t="s">
        <v>669</v>
      </c>
    </row>
    <row r="122" spans="2:8" ht="63.75">
      <c r="B122" s="616"/>
      <c r="C122" s="379" t="s">
        <v>670</v>
      </c>
      <c r="D122" s="615"/>
      <c r="E122" s="354">
        <v>123760.72</v>
      </c>
      <c r="F122" s="355"/>
      <c r="G122" s="353"/>
      <c r="H122" s="385" t="s">
        <v>671</v>
      </c>
    </row>
    <row r="123" spans="2:8" ht="63.75">
      <c r="B123" s="616"/>
      <c r="C123" s="379" t="s">
        <v>967</v>
      </c>
      <c r="D123" s="615"/>
      <c r="E123" s="354">
        <v>134597.10999999999</v>
      </c>
      <c r="F123" s="355"/>
      <c r="G123" s="353"/>
      <c r="H123" s="385" t="s">
        <v>672</v>
      </c>
    </row>
    <row r="124" spans="2:8" ht="102">
      <c r="B124" s="616"/>
      <c r="C124" s="379" t="s">
        <v>673</v>
      </c>
      <c r="D124" s="615"/>
      <c r="E124" s="354">
        <v>51745.91</v>
      </c>
      <c r="F124" s="355"/>
      <c r="G124" s="353"/>
      <c r="H124" s="385" t="s">
        <v>674</v>
      </c>
    </row>
    <row r="125" spans="2:8" ht="89.25">
      <c r="B125" s="616"/>
      <c r="C125" s="379" t="s">
        <v>968</v>
      </c>
      <c r="D125" s="615"/>
      <c r="E125" s="354">
        <v>127190.84</v>
      </c>
      <c r="F125" s="355"/>
      <c r="G125" s="353"/>
      <c r="H125" s="385" t="s">
        <v>675</v>
      </c>
    </row>
    <row r="126" spans="2:8" ht="38.25">
      <c r="B126" s="612" t="s">
        <v>115</v>
      </c>
      <c r="C126" s="379" t="s">
        <v>969</v>
      </c>
      <c r="D126" s="604">
        <v>13</v>
      </c>
      <c r="E126" s="356">
        <v>112100.36</v>
      </c>
      <c r="F126" s="604">
        <v>13</v>
      </c>
      <c r="G126" s="356">
        <v>112100.36</v>
      </c>
      <c r="H126" s="384"/>
    </row>
    <row r="127" spans="2:8" ht="51">
      <c r="B127" s="613"/>
      <c r="C127" s="379" t="s">
        <v>970</v>
      </c>
      <c r="D127" s="605"/>
      <c r="E127" s="356">
        <v>109956.86</v>
      </c>
      <c r="F127" s="605"/>
      <c r="G127" s="356">
        <v>109956.86</v>
      </c>
      <c r="H127" s="384"/>
    </row>
    <row r="128" spans="2:8" ht="51">
      <c r="B128" s="613"/>
      <c r="C128" s="379" t="s">
        <v>970</v>
      </c>
      <c r="D128" s="605"/>
      <c r="E128" s="356">
        <v>109344</v>
      </c>
      <c r="F128" s="605"/>
      <c r="G128" s="356">
        <v>109344</v>
      </c>
      <c r="H128" s="384"/>
    </row>
    <row r="129" spans="2:8" ht="25.5">
      <c r="B129" s="613"/>
      <c r="C129" s="379" t="s">
        <v>676</v>
      </c>
      <c r="D129" s="605"/>
      <c r="E129" s="356">
        <v>40800</v>
      </c>
      <c r="F129" s="605"/>
      <c r="G129" s="356">
        <v>40800</v>
      </c>
      <c r="H129" s="384"/>
    </row>
    <row r="130" spans="2:8" ht="25.5">
      <c r="B130" s="613"/>
      <c r="C130" s="379" t="s">
        <v>677</v>
      </c>
      <c r="D130" s="605"/>
      <c r="E130" s="356">
        <v>143.6</v>
      </c>
      <c r="F130" s="605"/>
      <c r="G130" s="356">
        <v>143.6</v>
      </c>
      <c r="H130" s="384"/>
    </row>
    <row r="131" spans="2:8">
      <c r="B131" s="613"/>
      <c r="C131" s="379" t="s">
        <v>678</v>
      </c>
      <c r="D131" s="605"/>
      <c r="E131" s="356">
        <v>6386.39</v>
      </c>
      <c r="F131" s="605"/>
      <c r="G131" s="356">
        <v>6386.39</v>
      </c>
      <c r="H131" s="384"/>
    </row>
    <row r="132" spans="2:8" ht="25.5">
      <c r="B132" s="613"/>
      <c r="C132" s="381" t="s">
        <v>971</v>
      </c>
      <c r="D132" s="605"/>
      <c r="E132" s="356">
        <v>3639.35</v>
      </c>
      <c r="F132" s="605"/>
      <c r="G132" s="356">
        <v>3639.35</v>
      </c>
      <c r="H132" s="384"/>
    </row>
    <row r="133" spans="2:8" ht="25.5">
      <c r="B133" s="613"/>
      <c r="C133" s="379" t="s">
        <v>679</v>
      </c>
      <c r="D133" s="605"/>
      <c r="E133" s="356">
        <v>70796.08</v>
      </c>
      <c r="F133" s="605"/>
      <c r="G133" s="356">
        <v>70796.08</v>
      </c>
      <c r="H133" s="384"/>
    </row>
    <row r="134" spans="2:8" ht="25.5">
      <c r="B134" s="613"/>
      <c r="C134" s="379" t="s">
        <v>680</v>
      </c>
      <c r="D134" s="605"/>
      <c r="E134" s="356">
        <v>9718.6200000000008</v>
      </c>
      <c r="F134" s="605"/>
      <c r="G134" s="356">
        <v>9718.6200000000008</v>
      </c>
      <c r="H134" s="384"/>
    </row>
    <row r="135" spans="2:8">
      <c r="B135" s="613"/>
      <c r="C135" s="388" t="s">
        <v>681</v>
      </c>
      <c r="D135" s="605"/>
      <c r="E135" s="356">
        <v>279.95</v>
      </c>
      <c r="F135" s="605"/>
      <c r="G135" s="356">
        <v>279.95</v>
      </c>
      <c r="H135" s="384"/>
    </row>
    <row r="136" spans="2:8" ht="25.5">
      <c r="B136" s="613"/>
      <c r="C136" s="379" t="s">
        <v>895</v>
      </c>
      <c r="D136" s="605"/>
      <c r="E136" s="356">
        <v>279.89999999999998</v>
      </c>
      <c r="F136" s="605"/>
      <c r="G136" s="356">
        <v>279.89999999999998</v>
      </c>
      <c r="H136" s="384"/>
    </row>
    <row r="137" spans="2:8" ht="25.5">
      <c r="B137" s="613"/>
      <c r="C137" s="379" t="s">
        <v>896</v>
      </c>
      <c r="D137" s="605"/>
      <c r="E137" s="356">
        <v>1497</v>
      </c>
      <c r="F137" s="605"/>
      <c r="G137" s="356">
        <v>1497</v>
      </c>
      <c r="H137" s="384"/>
    </row>
    <row r="138" spans="2:8" ht="33" customHeight="1">
      <c r="B138" s="614"/>
      <c r="C138" s="382" t="s">
        <v>682</v>
      </c>
      <c r="D138" s="606"/>
      <c r="E138" s="356">
        <v>12111.52</v>
      </c>
      <c r="F138" s="606"/>
      <c r="G138" s="356">
        <v>12111.52</v>
      </c>
      <c r="H138" s="384"/>
    </row>
    <row r="139" spans="2:8" ht="51">
      <c r="B139" s="616" t="s">
        <v>683</v>
      </c>
      <c r="C139" s="379" t="s">
        <v>684</v>
      </c>
      <c r="D139" s="615">
        <v>5</v>
      </c>
      <c r="E139" s="354">
        <v>745659.94</v>
      </c>
      <c r="F139" s="355"/>
      <c r="G139" s="353"/>
      <c r="H139" s="385" t="s">
        <v>685</v>
      </c>
    </row>
    <row r="140" spans="2:8" ht="51">
      <c r="B140" s="616"/>
      <c r="C140" s="379" t="s">
        <v>686</v>
      </c>
      <c r="D140" s="615"/>
      <c r="E140" s="354">
        <v>460017.71</v>
      </c>
      <c r="F140" s="355"/>
      <c r="G140" s="353"/>
      <c r="H140" s="385" t="s">
        <v>687</v>
      </c>
    </row>
    <row r="141" spans="2:8" ht="51">
      <c r="B141" s="616"/>
      <c r="C141" s="379" t="s">
        <v>688</v>
      </c>
      <c r="D141" s="615"/>
      <c r="E141" s="354">
        <v>527342.18000000005</v>
      </c>
      <c r="F141" s="355"/>
      <c r="G141" s="353"/>
      <c r="H141" s="385" t="s">
        <v>689</v>
      </c>
    </row>
    <row r="142" spans="2:8" ht="63.75">
      <c r="B142" s="616"/>
      <c r="C142" s="379" t="s">
        <v>690</v>
      </c>
      <c r="D142" s="615"/>
      <c r="E142" s="354">
        <v>774406.6</v>
      </c>
      <c r="F142" s="355"/>
      <c r="G142" s="353"/>
      <c r="H142" s="385" t="s">
        <v>691</v>
      </c>
    </row>
    <row r="143" spans="2:8" ht="76.5">
      <c r="B143" s="616"/>
      <c r="C143" s="379" t="s">
        <v>972</v>
      </c>
      <c r="D143" s="615"/>
      <c r="E143" s="354">
        <v>204026.3713</v>
      </c>
      <c r="F143" s="355"/>
      <c r="G143" s="353"/>
      <c r="H143" s="385" t="s">
        <v>692</v>
      </c>
    </row>
    <row r="144" spans="2:8" ht="25.5">
      <c r="B144" s="387" t="s">
        <v>207</v>
      </c>
      <c r="C144" s="380"/>
      <c r="D144" s="355">
        <v>0</v>
      </c>
      <c r="E144" s="355"/>
      <c r="F144" s="355">
        <v>0</v>
      </c>
      <c r="G144" s="353"/>
      <c r="H144" s="384"/>
    </row>
    <row r="145" spans="2:8">
      <c r="B145" s="387" t="s">
        <v>116</v>
      </c>
      <c r="C145" s="380"/>
      <c r="D145" s="355">
        <v>0</v>
      </c>
      <c r="E145" s="355"/>
      <c r="F145" s="355">
        <v>0</v>
      </c>
      <c r="G145" s="353"/>
      <c r="H145" s="384"/>
    </row>
    <row r="146" spans="2:8" ht="15.75" thickBot="1">
      <c r="B146" s="389" t="s">
        <v>117</v>
      </c>
      <c r="C146" s="390"/>
      <c r="D146" s="391">
        <v>0</v>
      </c>
      <c r="E146" s="391"/>
      <c r="F146" s="391">
        <v>0</v>
      </c>
      <c r="G146" s="392"/>
      <c r="H146" s="393"/>
    </row>
  </sheetData>
  <mergeCells count="23">
    <mergeCell ref="B139:B143"/>
    <mergeCell ref="D139:D143"/>
    <mergeCell ref="C4:C5"/>
    <mergeCell ref="B4:B5"/>
    <mergeCell ref="B120:B125"/>
    <mergeCell ref="D120:D125"/>
    <mergeCell ref="B126:B138"/>
    <mergeCell ref="D126:D138"/>
    <mergeCell ref="B6:B91"/>
    <mergeCell ref="D6:D91"/>
    <mergeCell ref="F126:F138"/>
    <mergeCell ref="B95:B106"/>
    <mergeCell ref="D95:D106"/>
    <mergeCell ref="B109:B112"/>
    <mergeCell ref="D109:D112"/>
    <mergeCell ref="B115:B118"/>
    <mergeCell ref="D115:D118"/>
    <mergeCell ref="F6:F91"/>
    <mergeCell ref="B2:H2"/>
    <mergeCell ref="D3:G3"/>
    <mergeCell ref="H3:H5"/>
    <mergeCell ref="D4:E4"/>
    <mergeCell ref="F4:G4"/>
  </mergeCells>
  <hyperlinks>
    <hyperlink ref="H93" r:id="rId1"/>
    <hyperlink ref="H94" r:id="rId2"/>
    <hyperlink ref="H95" r:id="rId3"/>
    <hyperlink ref="H96" r:id="rId4"/>
    <hyperlink ref="H97" r:id="rId5"/>
    <hyperlink ref="H98" r:id="rId6"/>
    <hyperlink ref="H99" r:id="rId7"/>
    <hyperlink ref="H100" r:id="rId8"/>
    <hyperlink ref="H101" r:id="rId9"/>
    <hyperlink ref="H109" r:id="rId10"/>
    <hyperlink ref="H110" r:id="rId11"/>
    <hyperlink ref="H111" r:id="rId12"/>
    <hyperlink ref="H115" r:id="rId13"/>
    <hyperlink ref="H116" r:id="rId14"/>
    <hyperlink ref="H117" r:id="rId15"/>
    <hyperlink ref="H118" r:id="rId16"/>
    <hyperlink ref="H120" r:id="rId17"/>
    <hyperlink ref="H121" r:id="rId18"/>
    <hyperlink ref="H122" r:id="rId19"/>
    <hyperlink ref="H123" r:id="rId20"/>
    <hyperlink ref="H124" r:id="rId21"/>
    <hyperlink ref="H125" r:id="rId22"/>
    <hyperlink ref="H139" r:id="rId23"/>
    <hyperlink ref="H140" r:id="rId24"/>
    <hyperlink ref="H141" r:id="rId25"/>
    <hyperlink ref="H142" r:id="rId26"/>
    <hyperlink ref="H143" r:id="rId27"/>
    <hyperlink ref="H6" r:id="rId28"/>
    <hyperlink ref="H7" r:id="rId29"/>
    <hyperlink ref="H8" r:id="rId30"/>
    <hyperlink ref="H10" r:id="rId31"/>
    <hyperlink ref="H11" r:id="rId32"/>
    <hyperlink ref="H12" r:id="rId33"/>
    <hyperlink ref="H13" r:id="rId34"/>
    <hyperlink ref="H14" r:id="rId35"/>
    <hyperlink ref="H15" r:id="rId36"/>
    <hyperlink ref="H16" r:id="rId37"/>
    <hyperlink ref="H17" r:id="rId38"/>
    <hyperlink ref="H18" r:id="rId39"/>
    <hyperlink ref="H19" r:id="rId40"/>
    <hyperlink ref="H20" r:id="rId41"/>
    <hyperlink ref="H21" r:id="rId42"/>
    <hyperlink ref="H22" r:id="rId43"/>
    <hyperlink ref="H23" r:id="rId44"/>
    <hyperlink ref="H24" r:id="rId45"/>
    <hyperlink ref="H25" r:id="rId46"/>
    <hyperlink ref="H26" r:id="rId47"/>
    <hyperlink ref="H27" r:id="rId48"/>
    <hyperlink ref="H28" r:id="rId49"/>
    <hyperlink ref="H29" r:id="rId50"/>
    <hyperlink ref="H30" r:id="rId51"/>
    <hyperlink ref="H31" r:id="rId52"/>
    <hyperlink ref="H32" r:id="rId53"/>
    <hyperlink ref="H33" r:id="rId54"/>
    <hyperlink ref="H34" r:id="rId55"/>
    <hyperlink ref="H35" r:id="rId56"/>
    <hyperlink ref="H36" r:id="rId57"/>
    <hyperlink ref="H37" r:id="rId58"/>
    <hyperlink ref="H38" r:id="rId59"/>
    <hyperlink ref="H39" r:id="rId60"/>
    <hyperlink ref="H40" r:id="rId61"/>
    <hyperlink ref="H41" r:id="rId62"/>
    <hyperlink ref="H42" r:id="rId63"/>
    <hyperlink ref="H43" r:id="rId64"/>
    <hyperlink ref="H44" r:id="rId65"/>
    <hyperlink ref="H45" r:id="rId66"/>
    <hyperlink ref="H46" r:id="rId67"/>
    <hyperlink ref="H47" r:id="rId68"/>
    <hyperlink ref="H48" r:id="rId69"/>
    <hyperlink ref="H49" r:id="rId70"/>
    <hyperlink ref="H50" r:id="rId71"/>
    <hyperlink ref="H51" r:id="rId72"/>
    <hyperlink ref="H52" r:id="rId73"/>
    <hyperlink ref="H53" r:id="rId74"/>
    <hyperlink ref="H54" r:id="rId75"/>
    <hyperlink ref="H55" r:id="rId76"/>
    <hyperlink ref="H56" r:id="rId77"/>
    <hyperlink ref="H58" r:id="rId78"/>
    <hyperlink ref="H59" r:id="rId79"/>
    <hyperlink ref="H60" r:id="rId80"/>
    <hyperlink ref="H61" r:id="rId81"/>
    <hyperlink ref="H62" r:id="rId82"/>
    <hyperlink ref="H63" r:id="rId83"/>
    <hyperlink ref="H64" r:id="rId84"/>
    <hyperlink ref="H66" r:id="rId85"/>
    <hyperlink ref="H68" r:id="rId86"/>
    <hyperlink ref="H69" r:id="rId87"/>
    <hyperlink ref="H70" r:id="rId88"/>
    <hyperlink ref="H71" r:id="rId89"/>
    <hyperlink ref="H72" r:id="rId90"/>
    <hyperlink ref="H73" r:id="rId91"/>
    <hyperlink ref="H74" r:id="rId92"/>
    <hyperlink ref="H75" r:id="rId93"/>
    <hyperlink ref="H76" r:id="rId94"/>
    <hyperlink ref="H77" r:id="rId95"/>
    <hyperlink ref="H78" r:id="rId96"/>
    <hyperlink ref="H79" r:id="rId97"/>
    <hyperlink ref="H80" r:id="rId98"/>
    <hyperlink ref="H81" r:id="rId99"/>
    <hyperlink ref="H82" r:id="rId100"/>
    <hyperlink ref="H83" r:id="rId101"/>
    <hyperlink ref="H84" r:id="rId102"/>
    <hyperlink ref="H85" r:id="rId103"/>
    <hyperlink ref="H86" r:id="rId104"/>
    <hyperlink ref="H87" r:id="rId105"/>
    <hyperlink ref="H88" r:id="rId106"/>
    <hyperlink ref="H89" r:id="rId107"/>
    <hyperlink ref="H90" r:id="rId108"/>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D37" sqref="D37"/>
    </sheetView>
  </sheetViews>
  <sheetFormatPr baseColWidth="10" defaultRowHeight="15"/>
  <cols>
    <col min="1" max="1" width="4.28515625" customWidth="1"/>
    <col min="2" max="2" width="24.140625" customWidth="1"/>
    <col min="3" max="3" width="29.42578125" customWidth="1"/>
    <col min="4" max="4" width="30.5703125" customWidth="1"/>
    <col min="5" max="5" width="33.42578125" customWidth="1"/>
  </cols>
  <sheetData>
    <row r="1" spans="1:6" ht="15.75" thickBot="1">
      <c r="A1" s="2"/>
      <c r="B1" s="2"/>
      <c r="C1" s="2"/>
      <c r="D1" s="2"/>
      <c r="E1" s="2"/>
      <c r="F1" s="2"/>
    </row>
    <row r="2" spans="1:6" ht="42" customHeight="1" thickBot="1">
      <c r="A2" s="2"/>
      <c r="B2" s="529" t="s">
        <v>237</v>
      </c>
      <c r="C2" s="535"/>
      <c r="D2" s="535"/>
      <c r="E2" s="536"/>
      <c r="F2" s="2"/>
    </row>
    <row r="3" spans="1:6" ht="39" thickBot="1">
      <c r="A3" s="2"/>
      <c r="B3" s="205" t="s">
        <v>235</v>
      </c>
      <c r="C3" s="206" t="s">
        <v>236</v>
      </c>
      <c r="D3" s="176" t="s">
        <v>118</v>
      </c>
      <c r="E3" s="176" t="s">
        <v>44</v>
      </c>
      <c r="F3" s="2"/>
    </row>
    <row r="4" spans="1:6">
      <c r="A4" s="2"/>
      <c r="B4" s="202"/>
      <c r="C4" s="209"/>
      <c r="D4" s="203"/>
      <c r="E4" s="204"/>
      <c r="F4" s="2"/>
    </row>
    <row r="5" spans="1:6">
      <c r="A5" s="2"/>
      <c r="B5" s="196"/>
      <c r="C5" s="208"/>
      <c r="D5" s="193"/>
      <c r="E5" s="197"/>
      <c r="F5" s="2"/>
    </row>
    <row r="6" spans="1:6">
      <c r="A6" s="2"/>
      <c r="B6" s="210"/>
      <c r="C6" s="207"/>
      <c r="D6" s="201"/>
      <c r="E6" s="211"/>
      <c r="F6" s="2"/>
    </row>
    <row r="7" spans="1:6">
      <c r="A7" s="2"/>
      <c r="B7" s="196"/>
      <c r="C7" s="208"/>
      <c r="D7" s="193"/>
      <c r="E7" s="197"/>
      <c r="F7" s="2"/>
    </row>
    <row r="8" spans="1:6">
      <c r="A8" s="2"/>
      <c r="B8" s="210"/>
      <c r="C8" s="207"/>
      <c r="D8" s="201"/>
      <c r="E8" s="211"/>
      <c r="F8" s="2"/>
    </row>
    <row r="9" spans="1:6">
      <c r="A9" s="2"/>
      <c r="B9" s="196"/>
      <c r="C9" s="208"/>
      <c r="D9" s="193"/>
      <c r="E9" s="197"/>
      <c r="F9" s="2"/>
    </row>
    <row r="10" spans="1:6">
      <c r="A10" s="2"/>
      <c r="B10" s="210"/>
      <c r="C10" s="207"/>
      <c r="D10" s="201"/>
      <c r="E10" s="211"/>
      <c r="F10" s="2"/>
    </row>
    <row r="11" spans="1:6" ht="15.75" thickBot="1">
      <c r="A11" s="2"/>
      <c r="B11" s="198"/>
      <c r="C11" s="212"/>
      <c r="D11" s="199"/>
      <c r="E11" s="200"/>
      <c r="F11" s="2"/>
    </row>
    <row r="12" spans="1:6">
      <c r="A12" s="2"/>
      <c r="B12" s="2"/>
      <c r="C12" s="2"/>
      <c r="D12" s="2"/>
      <c r="E12" s="2"/>
      <c r="F12" s="2"/>
    </row>
  </sheetData>
  <mergeCells count="1">
    <mergeCell ref="B2:E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E11" sqref="E11"/>
    </sheetView>
  </sheetViews>
  <sheetFormatPr baseColWidth="10" defaultRowHeight="15"/>
  <cols>
    <col min="1" max="1" width="3" customWidth="1"/>
    <col min="2" max="2" width="20.7109375" customWidth="1"/>
    <col min="3" max="3" width="38.85546875" customWidth="1"/>
    <col min="4" max="4" width="27.7109375" customWidth="1"/>
    <col min="5" max="5" width="25.85546875" customWidth="1"/>
    <col min="6" max="6" width="41.85546875" customWidth="1"/>
    <col min="7" max="7" width="34.140625" customWidth="1"/>
  </cols>
  <sheetData>
    <row r="1" spans="1:8" ht="15.75" thickBot="1">
      <c r="A1" s="2"/>
      <c r="B1" s="2"/>
      <c r="C1" s="2"/>
      <c r="D1" s="2"/>
      <c r="E1" s="2"/>
      <c r="F1" s="2"/>
      <c r="G1" s="2"/>
      <c r="H1" s="2"/>
    </row>
    <row r="2" spans="1:8" ht="45.75" customHeight="1" thickBot="1">
      <c r="A2" s="2"/>
      <c r="B2" s="529" t="s">
        <v>119</v>
      </c>
      <c r="C2" s="535"/>
      <c r="D2" s="535"/>
      <c r="E2" s="535"/>
      <c r="F2" s="535"/>
      <c r="G2" s="536"/>
      <c r="H2" s="2"/>
    </row>
    <row r="3" spans="1:8" ht="39" thickBot="1">
      <c r="A3" s="2"/>
      <c r="B3" s="163" t="s">
        <v>120</v>
      </c>
      <c r="C3" s="220" t="s">
        <v>121</v>
      </c>
      <c r="D3" s="220" t="s">
        <v>122</v>
      </c>
      <c r="E3" s="220" t="s">
        <v>123</v>
      </c>
      <c r="F3" s="220" t="s">
        <v>124</v>
      </c>
      <c r="G3" s="226" t="s">
        <v>44</v>
      </c>
      <c r="H3" s="2"/>
    </row>
    <row r="4" spans="1:8" ht="117" customHeight="1">
      <c r="A4" s="2"/>
      <c r="B4" s="376" t="s">
        <v>488</v>
      </c>
      <c r="C4" s="377" t="s">
        <v>489</v>
      </c>
      <c r="D4" s="378" t="s">
        <v>490</v>
      </c>
      <c r="E4" s="378"/>
      <c r="F4" s="377" t="s">
        <v>973</v>
      </c>
      <c r="G4" s="375" t="s">
        <v>716</v>
      </c>
      <c r="H4" s="2"/>
    </row>
    <row r="5" spans="1:8" ht="136.5" customHeight="1" thickBot="1">
      <c r="A5" s="2"/>
      <c r="B5" s="198" t="s">
        <v>488</v>
      </c>
      <c r="C5" s="199" t="s">
        <v>489</v>
      </c>
      <c r="D5" s="348" t="s">
        <v>490</v>
      </c>
      <c r="E5" s="199"/>
      <c r="F5" s="349" t="s">
        <v>974</v>
      </c>
      <c r="G5" s="375" t="s">
        <v>717</v>
      </c>
      <c r="H5" s="2"/>
    </row>
    <row r="6" spans="1:8">
      <c r="A6" s="2"/>
      <c r="B6" s="2"/>
      <c r="C6" s="2"/>
      <c r="D6" s="2"/>
      <c r="E6" s="2"/>
      <c r="F6" s="2"/>
      <c r="G6" s="2"/>
      <c r="H6" s="2"/>
    </row>
    <row r="7" spans="1:8">
      <c r="A7" s="2"/>
      <c r="B7" s="2"/>
      <c r="C7" s="2"/>
      <c r="D7" s="2"/>
      <c r="E7" s="2"/>
      <c r="F7" s="2"/>
      <c r="G7" s="2"/>
      <c r="H7" s="2"/>
    </row>
    <row r="8" spans="1:8">
      <c r="A8" s="2"/>
      <c r="B8" s="2"/>
      <c r="C8" s="2"/>
      <c r="D8" s="2"/>
      <c r="E8" s="2"/>
      <c r="F8" s="2"/>
      <c r="G8" s="2"/>
      <c r="H8" s="2"/>
    </row>
    <row r="9" spans="1:8">
      <c r="A9" s="2"/>
      <c r="B9" s="2"/>
      <c r="C9" s="2"/>
      <c r="D9" s="2"/>
      <c r="E9" s="2"/>
      <c r="F9" s="2"/>
      <c r="G9" s="2"/>
      <c r="H9" s="2"/>
    </row>
  </sheetData>
  <mergeCells count="1">
    <mergeCell ref="B2:G2"/>
  </mergeCells>
  <hyperlinks>
    <hyperlink ref="G5" r:id="rId1" display="www.bolivar.gob.es"/>
    <hyperlink ref="G4" r:id="rId2" display="www.bolivar.gob.es"/>
  </hyperlinks>
  <pageMargins left="0.25" right="0.25" top="0.75" bottom="0.75" header="0.3" footer="0.3"/>
  <pageSetup paperSize="9" orientation="landscape"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6"/>
  <sheetViews>
    <sheetView workbookViewId="0">
      <selection activeCell="E133" sqref="E133"/>
    </sheetView>
  </sheetViews>
  <sheetFormatPr baseColWidth="10" defaultRowHeight="15"/>
  <cols>
    <col min="1" max="1" width="6.5703125" customWidth="1"/>
    <col min="2" max="2" width="32.140625" customWidth="1"/>
    <col min="3" max="3" width="22.42578125" customWidth="1"/>
    <col min="4" max="4" width="47.28515625" customWidth="1"/>
    <col min="5" max="5" width="59.140625" customWidth="1"/>
    <col min="6" max="6" width="26" customWidth="1"/>
    <col min="7" max="7" width="19.140625" customWidth="1"/>
    <col min="8" max="8" width="15.85546875" customWidth="1"/>
    <col min="9" max="9" width="14.5703125" customWidth="1"/>
    <col min="10" max="10" width="12" customWidth="1"/>
    <col min="11" max="11" width="14.42578125" customWidth="1"/>
    <col min="12" max="12" width="32.42578125" customWidth="1"/>
    <col min="13" max="13" width="40.140625" customWidth="1"/>
  </cols>
  <sheetData>
    <row r="1" spans="1:15" ht="15.75" thickBot="1">
      <c r="A1" s="2"/>
      <c r="B1" s="2"/>
      <c r="C1" s="2"/>
      <c r="D1" s="2"/>
      <c r="E1" s="2"/>
      <c r="F1" s="2"/>
      <c r="G1" s="2"/>
      <c r="H1" s="2"/>
      <c r="I1" s="2"/>
      <c r="J1" s="2"/>
      <c r="K1" s="2"/>
      <c r="L1" s="2"/>
      <c r="M1" s="2"/>
      <c r="N1" s="2"/>
    </row>
    <row r="2" spans="1:15" ht="15.75" thickBot="1">
      <c r="A2" s="2"/>
      <c r="B2" s="537" t="s">
        <v>301</v>
      </c>
      <c r="C2" s="538"/>
      <c r="D2" s="538"/>
      <c r="E2" s="539"/>
      <c r="F2" s="8"/>
      <c r="G2" s="8"/>
      <c r="H2" s="8"/>
      <c r="I2" s="8"/>
      <c r="J2" s="27"/>
      <c r="K2" s="8"/>
      <c r="L2" s="8"/>
      <c r="M2" s="8"/>
      <c r="N2" s="2"/>
      <c r="O2" s="5"/>
    </row>
    <row r="3" spans="1:15" ht="15.75" thickBot="1">
      <c r="A3" s="2"/>
      <c r="B3" s="42" t="s">
        <v>137</v>
      </c>
      <c r="C3" s="43"/>
      <c r="D3" s="44"/>
      <c r="E3" s="45"/>
      <c r="F3" s="45"/>
      <c r="G3" s="45"/>
      <c r="H3" s="45"/>
      <c r="I3" s="45"/>
      <c r="J3" s="45"/>
      <c r="K3" s="45"/>
      <c r="L3" s="45"/>
      <c r="M3" s="46"/>
      <c r="N3" s="2"/>
      <c r="O3" s="5"/>
    </row>
    <row r="4" spans="1:15" ht="37.5" customHeight="1" thickBot="1">
      <c r="A4" s="2"/>
      <c r="B4" s="544" t="s">
        <v>169</v>
      </c>
      <c r="C4" s="546" t="s">
        <v>170</v>
      </c>
      <c r="D4" s="544" t="s">
        <v>250</v>
      </c>
      <c r="E4" s="548" t="s">
        <v>37</v>
      </c>
      <c r="F4" s="549"/>
      <c r="G4" s="544" t="s">
        <v>125</v>
      </c>
      <c r="H4" s="47" t="s">
        <v>128</v>
      </c>
      <c r="I4" s="548" t="s">
        <v>128</v>
      </c>
      <c r="J4" s="549"/>
      <c r="K4" s="544" t="s">
        <v>171</v>
      </c>
      <c r="L4" s="544" t="s">
        <v>129</v>
      </c>
      <c r="M4" s="544" t="s">
        <v>172</v>
      </c>
      <c r="N4" s="2"/>
      <c r="O4" s="5"/>
    </row>
    <row r="5" spans="1:15" ht="51.75" customHeight="1" thickBot="1">
      <c r="A5" s="2"/>
      <c r="B5" s="545"/>
      <c r="C5" s="547"/>
      <c r="D5" s="545"/>
      <c r="E5" s="48" t="s">
        <v>126</v>
      </c>
      <c r="F5" s="49" t="s">
        <v>127</v>
      </c>
      <c r="G5" s="545"/>
      <c r="H5" s="48" t="s">
        <v>83</v>
      </c>
      <c r="I5" s="48" t="s">
        <v>83</v>
      </c>
      <c r="J5" s="47" t="s">
        <v>84</v>
      </c>
      <c r="K5" s="545"/>
      <c r="L5" s="545"/>
      <c r="M5" s="545"/>
      <c r="N5" s="2"/>
      <c r="O5" s="5"/>
    </row>
    <row r="6" spans="1:15" ht="89.25" customHeight="1">
      <c r="A6" s="2"/>
      <c r="B6" s="50" t="s">
        <v>269</v>
      </c>
      <c r="C6" s="52" t="s">
        <v>386</v>
      </c>
      <c r="D6" s="51"/>
      <c r="E6" s="52" t="s">
        <v>787</v>
      </c>
      <c r="F6" s="52" t="s">
        <v>719</v>
      </c>
      <c r="G6" s="52" t="s">
        <v>314</v>
      </c>
      <c r="H6" s="52">
        <v>5</v>
      </c>
      <c r="I6" s="52">
        <v>5</v>
      </c>
      <c r="J6" s="52">
        <v>3</v>
      </c>
      <c r="K6" s="229">
        <v>0.6</v>
      </c>
      <c r="L6" s="52" t="s">
        <v>385</v>
      </c>
      <c r="M6" s="53" t="s">
        <v>823</v>
      </c>
      <c r="N6" s="2"/>
      <c r="O6" s="5"/>
    </row>
    <row r="7" spans="1:15" ht="76.5" customHeight="1">
      <c r="A7" s="2"/>
      <c r="B7" s="54" t="s">
        <v>269</v>
      </c>
      <c r="C7" s="231" t="s">
        <v>386</v>
      </c>
      <c r="D7" s="55"/>
      <c r="E7" s="56" t="s">
        <v>724</v>
      </c>
      <c r="F7" s="56"/>
      <c r="G7" s="56" t="s">
        <v>315</v>
      </c>
      <c r="H7" s="56">
        <v>1</v>
      </c>
      <c r="I7" s="56">
        <v>1</v>
      </c>
      <c r="J7" s="56">
        <v>0</v>
      </c>
      <c r="K7" s="230">
        <v>0</v>
      </c>
      <c r="L7" s="56"/>
      <c r="M7" s="57"/>
      <c r="N7" s="2"/>
      <c r="O7" s="5"/>
    </row>
    <row r="8" spans="1:15" ht="92.25" customHeight="1">
      <c r="A8" s="513"/>
      <c r="B8" s="58" t="s">
        <v>270</v>
      </c>
      <c r="C8" s="231" t="s">
        <v>386</v>
      </c>
      <c r="D8" s="55"/>
      <c r="E8" s="56" t="s">
        <v>313</v>
      </c>
      <c r="F8" s="56" t="s">
        <v>780</v>
      </c>
      <c r="G8" s="56" t="s">
        <v>784</v>
      </c>
      <c r="H8" s="56">
        <v>70</v>
      </c>
      <c r="I8" s="56">
        <v>70</v>
      </c>
      <c r="J8" s="56">
        <v>70</v>
      </c>
      <c r="K8" s="230">
        <v>1</v>
      </c>
      <c r="L8" s="101" t="s">
        <v>726</v>
      </c>
      <c r="M8" s="57" t="s">
        <v>987</v>
      </c>
      <c r="N8" s="2"/>
      <c r="O8" s="5"/>
    </row>
    <row r="9" spans="1:15" ht="70.5" customHeight="1">
      <c r="A9" s="2"/>
      <c r="B9" s="58" t="s">
        <v>270</v>
      </c>
      <c r="C9" s="231" t="s">
        <v>386</v>
      </c>
      <c r="D9" s="59"/>
      <c r="E9" s="56" t="s">
        <v>748</v>
      </c>
      <c r="F9" s="59"/>
      <c r="G9" s="60" t="s">
        <v>725</v>
      </c>
      <c r="H9" s="61">
        <v>1</v>
      </c>
      <c r="I9" s="61">
        <v>1</v>
      </c>
      <c r="J9" s="59">
        <v>0</v>
      </c>
      <c r="K9" s="59">
        <v>0</v>
      </c>
      <c r="L9" s="59">
        <v>0</v>
      </c>
      <c r="M9" s="62">
        <v>0</v>
      </c>
      <c r="N9" s="2"/>
      <c r="O9" s="5"/>
    </row>
    <row r="10" spans="1:15" ht="120" customHeight="1">
      <c r="A10" s="513"/>
      <c r="B10" s="54" t="s">
        <v>269</v>
      </c>
      <c r="C10" s="231" t="s">
        <v>386</v>
      </c>
      <c r="D10" s="59"/>
      <c r="E10" s="56" t="s">
        <v>749</v>
      </c>
      <c r="F10" s="59"/>
      <c r="G10" s="60" t="s">
        <v>785</v>
      </c>
      <c r="H10" s="61">
        <v>1</v>
      </c>
      <c r="I10" s="61">
        <v>1</v>
      </c>
      <c r="J10" s="59">
        <v>0</v>
      </c>
      <c r="K10" s="59">
        <v>0</v>
      </c>
      <c r="L10" s="59">
        <v>0</v>
      </c>
      <c r="M10" s="62">
        <v>0</v>
      </c>
      <c r="N10" s="2"/>
      <c r="O10" s="5"/>
    </row>
    <row r="11" spans="1:15" ht="122.25" customHeight="1">
      <c r="A11" s="513"/>
      <c r="B11" s="54" t="s">
        <v>269</v>
      </c>
      <c r="C11" s="231" t="s">
        <v>386</v>
      </c>
      <c r="D11" s="59"/>
      <c r="E11" s="56" t="s">
        <v>750</v>
      </c>
      <c r="F11" s="59"/>
      <c r="G11" s="60" t="s">
        <v>316</v>
      </c>
      <c r="H11" s="61">
        <v>1</v>
      </c>
      <c r="I11" s="61">
        <v>1</v>
      </c>
      <c r="J11" s="59">
        <v>0</v>
      </c>
      <c r="K11" s="59">
        <v>0</v>
      </c>
      <c r="L11" s="59">
        <v>0</v>
      </c>
      <c r="M11" s="62">
        <v>0</v>
      </c>
      <c r="N11" s="2"/>
      <c r="O11" s="5"/>
    </row>
    <row r="12" spans="1:15" ht="78" customHeight="1">
      <c r="A12" s="2"/>
      <c r="B12" s="58" t="s">
        <v>271</v>
      </c>
      <c r="C12" s="231" t="s">
        <v>386</v>
      </c>
      <c r="D12" s="59"/>
      <c r="E12" s="56" t="s">
        <v>751</v>
      </c>
      <c r="F12" s="59"/>
      <c r="G12" s="60" t="s">
        <v>317</v>
      </c>
      <c r="H12" s="61">
        <v>2</v>
      </c>
      <c r="I12" s="61">
        <v>2</v>
      </c>
      <c r="J12" s="59">
        <v>0</v>
      </c>
      <c r="K12" s="59">
        <v>0</v>
      </c>
      <c r="L12" s="59">
        <v>0</v>
      </c>
      <c r="M12" s="62">
        <v>0</v>
      </c>
      <c r="N12" s="2"/>
      <c r="O12" s="5"/>
    </row>
    <row r="13" spans="1:15" ht="92.25" customHeight="1" thickBot="1">
      <c r="A13" s="2"/>
      <c r="B13" s="63" t="s">
        <v>271</v>
      </c>
      <c r="C13" s="238" t="s">
        <v>386</v>
      </c>
      <c r="D13" s="64"/>
      <c r="E13" s="65" t="s">
        <v>786</v>
      </c>
      <c r="F13" s="64"/>
      <c r="G13" s="66" t="s">
        <v>781</v>
      </c>
      <c r="H13" s="67">
        <v>1</v>
      </c>
      <c r="I13" s="67">
        <v>1</v>
      </c>
      <c r="J13" s="64">
        <v>0</v>
      </c>
      <c r="K13" s="64">
        <v>0</v>
      </c>
      <c r="L13" s="64">
        <v>0</v>
      </c>
      <c r="M13" s="68">
        <v>0</v>
      </c>
      <c r="N13" s="2"/>
      <c r="O13" s="5"/>
    </row>
    <row r="14" spans="1:15">
      <c r="A14" s="2"/>
      <c r="B14" s="2"/>
      <c r="C14" s="2"/>
      <c r="D14" s="2"/>
      <c r="E14" s="2"/>
      <c r="F14" s="2"/>
      <c r="G14" s="69"/>
      <c r="H14" s="2"/>
      <c r="I14" s="2"/>
      <c r="J14" s="2"/>
      <c r="K14" s="2"/>
      <c r="L14" s="2"/>
      <c r="M14" s="2"/>
      <c r="N14" s="2"/>
      <c r="O14" s="5"/>
    </row>
    <row r="15" spans="1:15" ht="15.75" thickBot="1">
      <c r="A15" s="2"/>
      <c r="B15" s="2"/>
      <c r="C15" s="2"/>
      <c r="D15" s="2"/>
      <c r="E15" s="2"/>
      <c r="F15" s="2"/>
      <c r="G15" s="69"/>
      <c r="H15" s="2"/>
      <c r="I15" s="2"/>
      <c r="J15" s="2"/>
      <c r="K15" s="2"/>
      <c r="L15" s="2"/>
      <c r="M15" s="2"/>
      <c r="N15" s="2"/>
      <c r="O15" s="5"/>
    </row>
    <row r="16" spans="1:15" ht="26.25" thickBot="1">
      <c r="A16" s="2"/>
      <c r="B16" s="42" t="s">
        <v>302</v>
      </c>
      <c r="C16" s="43"/>
      <c r="D16" s="44"/>
      <c r="E16" s="45"/>
      <c r="F16" s="45"/>
      <c r="G16" s="70"/>
      <c r="H16" s="45"/>
      <c r="I16" s="45"/>
      <c r="J16" s="45"/>
      <c r="K16" s="45"/>
      <c r="L16" s="45"/>
      <c r="M16" s="46"/>
      <c r="N16" s="2"/>
      <c r="O16" s="5"/>
    </row>
    <row r="17" spans="1:15" ht="56.25" customHeight="1" thickBot="1">
      <c r="A17" s="2"/>
      <c r="B17" s="544" t="s">
        <v>169</v>
      </c>
      <c r="C17" s="546" t="s">
        <v>170</v>
      </c>
      <c r="D17" s="544" t="s">
        <v>250</v>
      </c>
      <c r="E17" s="548" t="s">
        <v>37</v>
      </c>
      <c r="F17" s="549"/>
      <c r="G17" s="544" t="s">
        <v>125</v>
      </c>
      <c r="H17" s="47" t="s">
        <v>128</v>
      </c>
      <c r="I17" s="548" t="s">
        <v>128</v>
      </c>
      <c r="J17" s="549"/>
      <c r="K17" s="544" t="s">
        <v>171</v>
      </c>
      <c r="L17" s="544" t="s">
        <v>129</v>
      </c>
      <c r="M17" s="544" t="s">
        <v>172</v>
      </c>
      <c r="N17" s="2"/>
      <c r="O17" s="5"/>
    </row>
    <row r="18" spans="1:15" ht="35.25" customHeight="1" thickBot="1">
      <c r="A18" s="2"/>
      <c r="B18" s="545"/>
      <c r="C18" s="547"/>
      <c r="D18" s="545"/>
      <c r="E18" s="48" t="s">
        <v>126</v>
      </c>
      <c r="F18" s="49" t="s">
        <v>127</v>
      </c>
      <c r="G18" s="545"/>
      <c r="H18" s="48" t="s">
        <v>83</v>
      </c>
      <c r="I18" s="48" t="s">
        <v>83</v>
      </c>
      <c r="J18" s="47" t="s">
        <v>84</v>
      </c>
      <c r="K18" s="545"/>
      <c r="L18" s="545"/>
      <c r="M18" s="545"/>
      <c r="N18" s="2"/>
      <c r="O18" s="5"/>
    </row>
    <row r="19" spans="1:15" ht="25.5">
      <c r="A19" s="2"/>
      <c r="B19" s="555" t="s">
        <v>273</v>
      </c>
      <c r="C19" s="231" t="s">
        <v>386</v>
      </c>
      <c r="D19" s="231"/>
      <c r="E19" s="232" t="s">
        <v>387</v>
      </c>
      <c r="F19" s="231"/>
      <c r="G19" s="233" t="s">
        <v>322</v>
      </c>
      <c r="H19" s="231">
        <v>70</v>
      </c>
      <c r="I19" s="231">
        <v>70</v>
      </c>
      <c r="J19" s="231">
        <v>0</v>
      </c>
      <c r="K19" s="231">
        <f>((J19*100)/I19)</f>
        <v>0</v>
      </c>
      <c r="L19" s="231"/>
      <c r="M19" s="234"/>
      <c r="N19" s="2"/>
      <c r="O19" s="5"/>
    </row>
    <row r="20" spans="1:15" ht="38.25">
      <c r="A20" s="2"/>
      <c r="B20" s="555"/>
      <c r="C20" s="231" t="s">
        <v>386</v>
      </c>
      <c r="D20" s="231"/>
      <c r="E20" s="235" t="s">
        <v>388</v>
      </c>
      <c r="F20" s="231"/>
      <c r="G20" s="233" t="s">
        <v>322</v>
      </c>
      <c r="H20" s="231">
        <v>60</v>
      </c>
      <c r="I20" s="231">
        <v>60</v>
      </c>
      <c r="J20" s="231">
        <v>0</v>
      </c>
      <c r="K20" s="231">
        <f t="shared" ref="K20:K42" si="0">((J20*100)/I20)</f>
        <v>0</v>
      </c>
      <c r="L20" s="231"/>
      <c r="M20" s="234"/>
      <c r="N20" s="2"/>
      <c r="O20" s="5"/>
    </row>
    <row r="21" spans="1:15" ht="51">
      <c r="A21" s="2"/>
      <c r="B21" s="555"/>
      <c r="C21" s="231" t="s">
        <v>386</v>
      </c>
      <c r="D21" s="231"/>
      <c r="E21" s="419" t="s">
        <v>752</v>
      </c>
      <c r="F21" s="231" t="s">
        <v>944</v>
      </c>
      <c r="G21" s="233" t="s">
        <v>729</v>
      </c>
      <c r="H21" s="231">
        <v>3</v>
      </c>
      <c r="I21" s="231">
        <v>3</v>
      </c>
      <c r="J21" s="231">
        <v>3</v>
      </c>
      <c r="K21" s="231">
        <f t="shared" si="0"/>
        <v>100</v>
      </c>
      <c r="L21" s="231" t="s">
        <v>992</v>
      </c>
      <c r="M21" s="234" t="s">
        <v>390</v>
      </c>
      <c r="N21" s="2"/>
      <c r="O21" s="5"/>
    </row>
    <row r="22" spans="1:15" ht="87" customHeight="1">
      <c r="A22" s="2"/>
      <c r="B22" s="555"/>
      <c r="C22" s="231" t="s">
        <v>386</v>
      </c>
      <c r="D22" s="231"/>
      <c r="E22" s="232" t="s">
        <v>391</v>
      </c>
      <c r="F22" s="231" t="s">
        <v>993</v>
      </c>
      <c r="G22" s="233" t="s">
        <v>323</v>
      </c>
      <c r="H22" s="231">
        <v>5000</v>
      </c>
      <c r="I22" s="231">
        <v>5000</v>
      </c>
      <c r="J22" s="231">
        <v>5000</v>
      </c>
      <c r="K22" s="231">
        <f t="shared" si="0"/>
        <v>100</v>
      </c>
      <c r="L22" s="231" t="s">
        <v>734</v>
      </c>
      <c r="M22" s="231" t="s">
        <v>735</v>
      </c>
      <c r="N22" s="2"/>
      <c r="O22" s="5"/>
    </row>
    <row r="23" spans="1:15" ht="49.5" customHeight="1">
      <c r="A23" s="2"/>
      <c r="B23" s="555"/>
      <c r="C23" s="231" t="s">
        <v>386</v>
      </c>
      <c r="D23" s="231"/>
      <c r="E23" s="232" t="s">
        <v>392</v>
      </c>
      <c r="F23" s="231"/>
      <c r="G23" s="233" t="s">
        <v>324</v>
      </c>
      <c r="H23" s="231">
        <v>4</v>
      </c>
      <c r="I23" s="231">
        <v>4</v>
      </c>
      <c r="J23" s="231">
        <v>0</v>
      </c>
      <c r="K23" s="231">
        <f t="shared" si="0"/>
        <v>0</v>
      </c>
      <c r="L23" s="231"/>
      <c r="M23" s="234"/>
      <c r="N23" s="2"/>
      <c r="O23" s="5"/>
    </row>
    <row r="24" spans="1:15" ht="40.5" customHeight="1">
      <c r="A24" s="2"/>
      <c r="B24" s="555"/>
      <c r="C24" s="231" t="s">
        <v>386</v>
      </c>
      <c r="D24" s="231"/>
      <c r="E24" s="232" t="s">
        <v>945</v>
      </c>
      <c r="F24" s="231"/>
      <c r="G24" s="233" t="s">
        <v>325</v>
      </c>
      <c r="H24" s="231">
        <v>3</v>
      </c>
      <c r="I24" s="231">
        <v>3</v>
      </c>
      <c r="J24" s="231">
        <v>0</v>
      </c>
      <c r="K24" s="231">
        <f t="shared" si="0"/>
        <v>0</v>
      </c>
      <c r="L24" s="231"/>
      <c r="M24" s="234"/>
      <c r="N24" s="2"/>
      <c r="O24" s="5"/>
    </row>
    <row r="25" spans="1:15" ht="63" customHeight="1">
      <c r="A25" s="2"/>
      <c r="B25" s="555"/>
      <c r="C25" s="231" t="s">
        <v>386</v>
      </c>
      <c r="D25" s="231"/>
      <c r="E25" s="232" t="s">
        <v>393</v>
      </c>
      <c r="F25" s="231"/>
      <c r="G25" s="233" t="s">
        <v>326</v>
      </c>
      <c r="H25" s="231">
        <v>1</v>
      </c>
      <c r="I25" s="231">
        <v>1</v>
      </c>
      <c r="J25" s="231">
        <v>0</v>
      </c>
      <c r="K25" s="231">
        <f t="shared" si="0"/>
        <v>0</v>
      </c>
      <c r="L25" s="231"/>
      <c r="M25" s="234"/>
      <c r="N25" s="2"/>
      <c r="O25" s="5"/>
    </row>
    <row r="26" spans="1:15" ht="51">
      <c r="A26" s="2"/>
      <c r="B26" s="555"/>
      <c r="C26" s="231" t="s">
        <v>386</v>
      </c>
      <c r="D26" s="231"/>
      <c r="E26" s="232" t="s">
        <v>727</v>
      </c>
      <c r="F26" s="231"/>
      <c r="G26" s="233" t="s">
        <v>730</v>
      </c>
      <c r="H26" s="231">
        <v>12</v>
      </c>
      <c r="I26" s="231">
        <v>12</v>
      </c>
      <c r="J26" s="231">
        <v>0</v>
      </c>
      <c r="K26" s="231">
        <f t="shared" si="0"/>
        <v>0</v>
      </c>
      <c r="L26" s="231"/>
      <c r="M26" s="234"/>
      <c r="N26" s="2"/>
      <c r="O26" s="5"/>
    </row>
    <row r="27" spans="1:15" ht="38.25">
      <c r="A27" s="2"/>
      <c r="B27" s="555"/>
      <c r="C27" s="231" t="s">
        <v>386</v>
      </c>
      <c r="D27" s="231"/>
      <c r="E27" s="232" t="s">
        <v>394</v>
      </c>
      <c r="F27" s="231"/>
      <c r="G27" s="233" t="s">
        <v>327</v>
      </c>
      <c r="H27" s="231">
        <v>1</v>
      </c>
      <c r="I27" s="231">
        <v>1</v>
      </c>
      <c r="J27" s="231">
        <v>0</v>
      </c>
      <c r="K27" s="231">
        <f t="shared" si="0"/>
        <v>0</v>
      </c>
      <c r="L27" s="231"/>
      <c r="M27" s="234"/>
      <c r="N27" s="2"/>
      <c r="O27" s="5"/>
    </row>
    <row r="28" spans="1:15" ht="58.5" customHeight="1">
      <c r="A28" s="2"/>
      <c r="B28" s="555"/>
      <c r="C28" s="231" t="s">
        <v>386</v>
      </c>
      <c r="D28" s="231"/>
      <c r="E28" s="235" t="s">
        <v>788</v>
      </c>
      <c r="F28" s="231" t="s">
        <v>946</v>
      </c>
      <c r="G28" s="233" t="s">
        <v>731</v>
      </c>
      <c r="H28" s="231">
        <v>300</v>
      </c>
      <c r="I28" s="231">
        <v>300</v>
      </c>
      <c r="J28" s="231">
        <v>300</v>
      </c>
      <c r="K28" s="231">
        <f t="shared" si="0"/>
        <v>100</v>
      </c>
      <c r="L28" s="231" t="s">
        <v>824</v>
      </c>
      <c r="M28" s="234" t="s">
        <v>826</v>
      </c>
      <c r="N28" s="2"/>
      <c r="O28" s="5"/>
    </row>
    <row r="29" spans="1:15" ht="51" customHeight="1">
      <c r="A29" s="2"/>
      <c r="B29" s="555"/>
      <c r="C29" s="231" t="s">
        <v>386</v>
      </c>
      <c r="D29" s="231"/>
      <c r="E29" s="232" t="s">
        <v>345</v>
      </c>
      <c r="F29" s="231"/>
      <c r="G29" s="233" t="s">
        <v>328</v>
      </c>
      <c r="H29" s="231">
        <v>19</v>
      </c>
      <c r="I29" s="231">
        <v>19</v>
      </c>
      <c r="J29" s="231">
        <v>0</v>
      </c>
      <c r="K29" s="231">
        <f t="shared" si="0"/>
        <v>0</v>
      </c>
      <c r="L29" s="231"/>
      <c r="M29" s="234"/>
      <c r="N29" s="2"/>
      <c r="O29" s="5"/>
    </row>
    <row r="30" spans="1:15" ht="126.75" customHeight="1">
      <c r="A30" s="2"/>
      <c r="B30" s="555"/>
      <c r="C30" s="231" t="s">
        <v>386</v>
      </c>
      <c r="D30" s="231"/>
      <c r="E30" s="232" t="s">
        <v>728</v>
      </c>
      <c r="F30" s="231" t="s">
        <v>789</v>
      </c>
      <c r="G30" s="233" t="s">
        <v>790</v>
      </c>
      <c r="H30" s="231">
        <v>4</v>
      </c>
      <c r="I30" s="231">
        <v>4</v>
      </c>
      <c r="J30" s="231">
        <v>4</v>
      </c>
      <c r="K30" s="231">
        <f t="shared" si="0"/>
        <v>100</v>
      </c>
      <c r="L30" s="231" t="s">
        <v>825</v>
      </c>
      <c r="M30" s="234" t="s">
        <v>827</v>
      </c>
      <c r="N30" s="2"/>
      <c r="O30" s="5"/>
    </row>
    <row r="31" spans="1:15" ht="146.25" customHeight="1">
      <c r="A31" s="2"/>
      <c r="B31" s="555"/>
      <c r="C31" s="231" t="s">
        <v>386</v>
      </c>
      <c r="D31" s="231"/>
      <c r="E31" s="232" t="s">
        <v>753</v>
      </c>
      <c r="F31" s="231"/>
      <c r="G31" s="233" t="s">
        <v>329</v>
      </c>
      <c r="H31" s="231">
        <v>12</v>
      </c>
      <c r="I31" s="231">
        <v>12</v>
      </c>
      <c r="J31" s="231">
        <v>0</v>
      </c>
      <c r="K31" s="231">
        <f t="shared" si="0"/>
        <v>0</v>
      </c>
      <c r="L31" s="231"/>
      <c r="M31" s="234"/>
      <c r="N31" s="2"/>
      <c r="O31" s="5"/>
    </row>
    <row r="32" spans="1:15" ht="126" customHeight="1">
      <c r="A32" s="2"/>
      <c r="B32" s="555"/>
      <c r="C32" s="231" t="s">
        <v>386</v>
      </c>
      <c r="D32" s="231"/>
      <c r="E32" s="235" t="s">
        <v>347</v>
      </c>
      <c r="F32" s="231"/>
      <c r="G32" s="233" t="s">
        <v>732</v>
      </c>
      <c r="H32" s="231" t="s">
        <v>346</v>
      </c>
      <c r="I32" s="231">
        <v>8</v>
      </c>
      <c r="J32" s="231">
        <v>0</v>
      </c>
      <c r="K32" s="231">
        <f t="shared" si="0"/>
        <v>0</v>
      </c>
      <c r="L32" s="231"/>
      <c r="M32" s="234"/>
      <c r="N32" s="2"/>
      <c r="O32" s="5"/>
    </row>
    <row r="33" spans="1:15" ht="42" customHeight="1">
      <c r="A33" s="2"/>
      <c r="B33" s="555"/>
      <c r="C33" s="231" t="s">
        <v>386</v>
      </c>
      <c r="D33" s="231"/>
      <c r="E33" s="232" t="s">
        <v>318</v>
      </c>
      <c r="F33" s="231"/>
      <c r="G33" s="233" t="s">
        <v>348</v>
      </c>
      <c r="H33" s="231">
        <v>2</v>
      </c>
      <c r="I33" s="231">
        <v>2</v>
      </c>
      <c r="J33" s="231">
        <v>0</v>
      </c>
      <c r="K33" s="231">
        <f t="shared" si="0"/>
        <v>0</v>
      </c>
      <c r="L33" s="231"/>
      <c r="M33" s="234"/>
      <c r="N33" s="2"/>
      <c r="O33" s="5"/>
    </row>
    <row r="34" spans="1:15" ht="38.25">
      <c r="A34" s="2"/>
      <c r="B34" s="555"/>
      <c r="C34" s="231" t="s">
        <v>386</v>
      </c>
      <c r="D34" s="231"/>
      <c r="E34" s="235" t="s">
        <v>754</v>
      </c>
      <c r="F34" s="231"/>
      <c r="G34" s="233" t="s">
        <v>333</v>
      </c>
      <c r="H34" s="231">
        <v>5</v>
      </c>
      <c r="I34" s="231">
        <v>5</v>
      </c>
      <c r="J34" s="231">
        <v>0</v>
      </c>
      <c r="K34" s="231">
        <f t="shared" si="0"/>
        <v>0</v>
      </c>
      <c r="L34" s="231"/>
      <c r="M34" s="234"/>
      <c r="N34" s="2"/>
      <c r="O34" s="5"/>
    </row>
    <row r="35" spans="1:15" ht="38.25">
      <c r="A35" s="2"/>
      <c r="B35" s="555" t="s">
        <v>274</v>
      </c>
      <c r="C35" s="231" t="s">
        <v>386</v>
      </c>
      <c r="D35" s="231"/>
      <c r="E35" s="232" t="s">
        <v>755</v>
      </c>
      <c r="F35" s="231"/>
      <c r="G35" s="233" t="s">
        <v>791</v>
      </c>
      <c r="H35" s="231">
        <v>3</v>
      </c>
      <c r="I35" s="231">
        <v>3</v>
      </c>
      <c r="J35" s="231">
        <v>0</v>
      </c>
      <c r="K35" s="231">
        <f t="shared" si="0"/>
        <v>0</v>
      </c>
      <c r="L35" s="231"/>
      <c r="M35" s="234"/>
      <c r="N35" s="2"/>
      <c r="O35" s="5"/>
    </row>
    <row r="36" spans="1:15" ht="25.5">
      <c r="A36" s="2"/>
      <c r="B36" s="555"/>
      <c r="C36" s="231" t="s">
        <v>386</v>
      </c>
      <c r="D36" s="231"/>
      <c r="E36" s="235" t="s">
        <v>319</v>
      </c>
      <c r="F36" s="231"/>
      <c r="G36" s="233" t="s">
        <v>330</v>
      </c>
      <c r="H36" s="231">
        <v>2</v>
      </c>
      <c r="I36" s="231">
        <v>2</v>
      </c>
      <c r="J36" s="231">
        <v>0</v>
      </c>
      <c r="K36" s="231">
        <f t="shared" si="0"/>
        <v>0</v>
      </c>
      <c r="L36" s="231"/>
      <c r="M36" s="234"/>
      <c r="N36" s="2"/>
      <c r="O36" s="5"/>
    </row>
    <row r="37" spans="1:15" ht="51">
      <c r="A37" s="2"/>
      <c r="B37" s="555"/>
      <c r="C37" s="231" t="s">
        <v>386</v>
      </c>
      <c r="D37" s="231"/>
      <c r="E37" s="232" t="s">
        <v>320</v>
      </c>
      <c r="F37" s="231"/>
      <c r="G37" s="233" t="s">
        <v>331</v>
      </c>
      <c r="H37" s="231">
        <v>3</v>
      </c>
      <c r="I37" s="231">
        <v>3</v>
      </c>
      <c r="J37" s="231">
        <v>0</v>
      </c>
      <c r="K37" s="231">
        <f t="shared" si="0"/>
        <v>0</v>
      </c>
      <c r="L37" s="231"/>
      <c r="M37" s="234"/>
      <c r="N37" s="2"/>
      <c r="O37" s="5"/>
    </row>
    <row r="38" spans="1:15" ht="38.25">
      <c r="A38" s="2"/>
      <c r="B38" s="555"/>
      <c r="C38" s="231" t="s">
        <v>386</v>
      </c>
      <c r="D38" s="231"/>
      <c r="E38" s="232" t="s">
        <v>321</v>
      </c>
      <c r="F38" s="231"/>
      <c r="G38" s="233" t="s">
        <v>332</v>
      </c>
      <c r="H38" s="231">
        <v>1</v>
      </c>
      <c r="I38" s="231">
        <v>1</v>
      </c>
      <c r="J38" s="231">
        <v>0</v>
      </c>
      <c r="K38" s="231">
        <f t="shared" si="0"/>
        <v>0</v>
      </c>
      <c r="L38" s="231"/>
      <c r="M38" s="234"/>
      <c r="N38" s="2"/>
      <c r="O38" s="5"/>
    </row>
    <row r="39" spans="1:15" ht="38.25">
      <c r="A39" s="2"/>
      <c r="B39" s="555"/>
      <c r="C39" s="231" t="s">
        <v>386</v>
      </c>
      <c r="D39" s="231"/>
      <c r="E39" s="235" t="s">
        <v>756</v>
      </c>
      <c r="F39" s="231"/>
      <c r="G39" s="236" t="s">
        <v>792</v>
      </c>
      <c r="H39" s="231">
        <v>1</v>
      </c>
      <c r="I39" s="231">
        <v>1</v>
      </c>
      <c r="J39" s="231">
        <v>0</v>
      </c>
      <c r="K39" s="231">
        <f t="shared" si="0"/>
        <v>0</v>
      </c>
      <c r="L39" s="231"/>
      <c r="M39" s="234"/>
      <c r="N39" s="2"/>
      <c r="O39" s="5"/>
    </row>
    <row r="40" spans="1:15" ht="68.25" customHeight="1">
      <c r="A40" s="2"/>
      <c r="B40" s="555" t="s">
        <v>276</v>
      </c>
      <c r="C40" s="231" t="s">
        <v>386</v>
      </c>
      <c r="D40" s="231"/>
      <c r="E40" s="235" t="s">
        <v>757</v>
      </c>
      <c r="F40" s="231"/>
      <c r="G40" s="233" t="s">
        <v>330</v>
      </c>
      <c r="H40" s="231">
        <v>5</v>
      </c>
      <c r="I40" s="231">
        <v>5</v>
      </c>
      <c r="J40" s="231">
        <v>0</v>
      </c>
      <c r="K40" s="231">
        <f t="shared" si="0"/>
        <v>0</v>
      </c>
      <c r="L40" s="231"/>
      <c r="M40" s="234"/>
      <c r="N40" s="2"/>
      <c r="O40" s="5"/>
    </row>
    <row r="41" spans="1:15" ht="76.5">
      <c r="A41" s="2"/>
      <c r="B41" s="555"/>
      <c r="C41" s="231" t="s">
        <v>386</v>
      </c>
      <c r="D41" s="231"/>
      <c r="E41" s="235" t="s">
        <v>758</v>
      </c>
      <c r="F41" s="231" t="s">
        <v>793</v>
      </c>
      <c r="G41" s="233" t="s">
        <v>733</v>
      </c>
      <c r="H41" s="231">
        <v>1</v>
      </c>
      <c r="I41" s="231">
        <v>1</v>
      </c>
      <c r="J41" s="231">
        <v>1</v>
      </c>
      <c r="K41" s="231">
        <f t="shared" si="0"/>
        <v>100</v>
      </c>
      <c r="L41" s="231" t="s">
        <v>947</v>
      </c>
      <c r="M41" s="234" t="s">
        <v>828</v>
      </c>
      <c r="N41" s="2"/>
      <c r="O41" s="5"/>
    </row>
    <row r="42" spans="1:15" ht="79.5" customHeight="1" thickBot="1">
      <c r="A42" s="2"/>
      <c r="B42" s="556"/>
      <c r="C42" s="238" t="s">
        <v>386</v>
      </c>
      <c r="D42" s="238"/>
      <c r="E42" s="239" t="s">
        <v>395</v>
      </c>
      <c r="F42" s="238" t="s">
        <v>794</v>
      </c>
      <c r="G42" s="240" t="s">
        <v>334</v>
      </c>
      <c r="H42" s="238">
        <v>1</v>
      </c>
      <c r="I42" s="238">
        <v>1</v>
      </c>
      <c r="J42" s="238">
        <v>1</v>
      </c>
      <c r="K42" s="238">
        <f t="shared" si="0"/>
        <v>100</v>
      </c>
      <c r="L42" s="238" t="s">
        <v>829</v>
      </c>
      <c r="M42" s="241" t="s">
        <v>830</v>
      </c>
      <c r="N42" s="2"/>
      <c r="O42" s="5"/>
    </row>
    <row r="43" spans="1:15" ht="15.75" thickBot="1">
      <c r="A43" s="2"/>
      <c r="B43" s="2"/>
      <c r="C43" s="2"/>
      <c r="D43" s="2"/>
      <c r="E43" s="2"/>
      <c r="F43" s="2"/>
      <c r="G43" s="69"/>
      <c r="H43" s="2"/>
      <c r="I43" s="2"/>
      <c r="J43" s="2"/>
      <c r="K43" s="2"/>
      <c r="L43" s="2"/>
      <c r="M43" s="2"/>
      <c r="N43" s="2"/>
      <c r="O43" s="5"/>
    </row>
    <row r="44" spans="1:15" ht="26.25" thickBot="1">
      <c r="A44" s="2"/>
      <c r="B44" s="42" t="s">
        <v>303</v>
      </c>
      <c r="C44" s="43"/>
      <c r="D44" s="44"/>
      <c r="E44" s="45"/>
      <c r="F44" s="45"/>
      <c r="G44" s="70"/>
      <c r="H44" s="45"/>
      <c r="I44" s="45"/>
      <c r="J44" s="45"/>
      <c r="K44" s="45"/>
      <c r="L44" s="45"/>
      <c r="M44" s="46"/>
      <c r="N44" s="2"/>
      <c r="O44" s="5"/>
    </row>
    <row r="45" spans="1:15" ht="26.25" thickBot="1">
      <c r="A45" s="2"/>
      <c r="B45" s="544" t="s">
        <v>169</v>
      </c>
      <c r="C45" s="546" t="s">
        <v>170</v>
      </c>
      <c r="D45" s="544" t="s">
        <v>250</v>
      </c>
      <c r="E45" s="548" t="s">
        <v>37</v>
      </c>
      <c r="F45" s="549"/>
      <c r="G45" s="544" t="s">
        <v>125</v>
      </c>
      <c r="H45" s="47" t="s">
        <v>128</v>
      </c>
      <c r="I45" s="548" t="s">
        <v>128</v>
      </c>
      <c r="J45" s="549"/>
      <c r="K45" s="544" t="s">
        <v>171</v>
      </c>
      <c r="L45" s="544" t="s">
        <v>129</v>
      </c>
      <c r="M45" s="544" t="s">
        <v>172</v>
      </c>
      <c r="N45" s="2"/>
      <c r="O45" s="5"/>
    </row>
    <row r="46" spans="1:15" ht="42" customHeight="1" thickBot="1">
      <c r="A46" s="2"/>
      <c r="B46" s="545"/>
      <c r="C46" s="547"/>
      <c r="D46" s="545"/>
      <c r="E46" s="48" t="s">
        <v>126</v>
      </c>
      <c r="F46" s="49" t="s">
        <v>127</v>
      </c>
      <c r="G46" s="545"/>
      <c r="H46" s="48" t="s">
        <v>83</v>
      </c>
      <c r="I46" s="48" t="s">
        <v>83</v>
      </c>
      <c r="J46" s="47" t="s">
        <v>84</v>
      </c>
      <c r="K46" s="545"/>
      <c r="L46" s="545"/>
      <c r="M46" s="545"/>
      <c r="N46" s="2"/>
      <c r="O46" s="5"/>
    </row>
    <row r="47" spans="1:15" ht="88.5" customHeight="1">
      <c r="A47" s="2"/>
      <c r="B47" s="50" t="s">
        <v>275</v>
      </c>
      <c r="C47" s="373" t="s">
        <v>425</v>
      </c>
      <c r="D47" s="74"/>
      <c r="E47" s="71" t="s">
        <v>720</v>
      </c>
      <c r="F47" s="74"/>
      <c r="G47" s="75" t="s">
        <v>341</v>
      </c>
      <c r="H47" s="76">
        <v>6</v>
      </c>
      <c r="I47" s="76">
        <v>6</v>
      </c>
      <c r="J47" s="76">
        <v>0</v>
      </c>
      <c r="K47" s="76">
        <v>0</v>
      </c>
      <c r="L47" s="74"/>
      <c r="M47" s="368"/>
      <c r="N47" s="2"/>
      <c r="O47" s="5"/>
    </row>
    <row r="48" spans="1:15" ht="51.75">
      <c r="A48" s="2"/>
      <c r="B48" s="58" t="s">
        <v>275</v>
      </c>
      <c r="C48" s="244" t="s">
        <v>425</v>
      </c>
      <c r="D48" s="59"/>
      <c r="E48" s="77" t="s">
        <v>335</v>
      </c>
      <c r="F48" s="188" t="s">
        <v>795</v>
      </c>
      <c r="G48" s="60" t="s">
        <v>342</v>
      </c>
      <c r="H48" s="61">
        <v>10</v>
      </c>
      <c r="I48" s="61">
        <v>10</v>
      </c>
      <c r="J48" s="61">
        <v>4</v>
      </c>
      <c r="K48" s="369">
        <v>0.4</v>
      </c>
      <c r="L48" s="370" t="s">
        <v>714</v>
      </c>
      <c r="M48" s="330" t="s">
        <v>284</v>
      </c>
      <c r="N48" s="2"/>
      <c r="O48" s="5"/>
    </row>
    <row r="49" spans="1:15" ht="132.75" customHeight="1" thickBot="1">
      <c r="A49" s="2"/>
      <c r="B49" s="78" t="s">
        <v>275</v>
      </c>
      <c r="C49" s="374" t="s">
        <v>425</v>
      </c>
      <c r="D49" s="64"/>
      <c r="E49" s="72" t="s">
        <v>797</v>
      </c>
      <c r="F49" s="371" t="s">
        <v>796</v>
      </c>
      <c r="G49" s="66" t="s">
        <v>343</v>
      </c>
      <c r="H49" s="67">
        <v>4</v>
      </c>
      <c r="I49" s="67">
        <v>4</v>
      </c>
      <c r="J49" s="67">
        <v>2</v>
      </c>
      <c r="K49" s="372">
        <v>0.5</v>
      </c>
      <c r="L49" s="212" t="s">
        <v>715</v>
      </c>
      <c r="M49" s="328" t="s">
        <v>284</v>
      </c>
      <c r="N49" s="2"/>
      <c r="O49" s="5"/>
    </row>
    <row r="50" spans="1:15">
      <c r="A50" s="2"/>
      <c r="B50" s="2"/>
      <c r="C50" s="2"/>
      <c r="D50" s="2"/>
      <c r="E50" s="2"/>
      <c r="F50" s="2"/>
      <c r="G50" s="69"/>
      <c r="H50" s="2"/>
      <c r="I50" s="2"/>
      <c r="J50" s="2"/>
      <c r="K50" s="2"/>
      <c r="L50" s="2"/>
      <c r="M50" s="2"/>
      <c r="N50" s="2"/>
      <c r="O50" s="5"/>
    </row>
    <row r="51" spans="1:15" ht="15.75" thickBot="1">
      <c r="A51" s="2"/>
      <c r="B51" s="2"/>
      <c r="C51" s="2"/>
      <c r="D51" s="2"/>
      <c r="E51" s="2"/>
      <c r="F51" s="2"/>
      <c r="G51" s="69"/>
      <c r="H51" s="2"/>
      <c r="I51" s="2"/>
      <c r="J51" s="2"/>
      <c r="K51" s="2"/>
      <c r="L51" s="2"/>
      <c r="M51" s="2"/>
      <c r="N51" s="2"/>
      <c r="O51" s="5"/>
    </row>
    <row r="52" spans="1:15" ht="36" customHeight="1" thickBot="1">
      <c r="A52" s="2"/>
      <c r="B52" s="173" t="s">
        <v>357</v>
      </c>
      <c r="C52" s="175"/>
      <c r="D52" s="174"/>
      <c r="E52" s="177"/>
      <c r="F52" s="177"/>
      <c r="G52" s="70"/>
      <c r="H52" s="177"/>
      <c r="I52" s="177"/>
      <c r="J52" s="177"/>
      <c r="K52" s="177"/>
      <c r="L52" s="177"/>
      <c r="M52" s="178"/>
      <c r="N52" s="2"/>
      <c r="O52" s="5"/>
    </row>
    <row r="53" spans="1:15" ht="26.25" thickBot="1">
      <c r="A53" s="2"/>
      <c r="B53" s="544" t="s">
        <v>169</v>
      </c>
      <c r="C53" s="546" t="s">
        <v>170</v>
      </c>
      <c r="D53" s="544" t="s">
        <v>250</v>
      </c>
      <c r="E53" s="548" t="s">
        <v>37</v>
      </c>
      <c r="F53" s="549"/>
      <c r="G53" s="544" t="s">
        <v>125</v>
      </c>
      <c r="H53" s="172" t="s">
        <v>128</v>
      </c>
      <c r="I53" s="548" t="s">
        <v>128</v>
      </c>
      <c r="J53" s="549"/>
      <c r="K53" s="544" t="s">
        <v>171</v>
      </c>
      <c r="L53" s="544" t="s">
        <v>129</v>
      </c>
      <c r="M53" s="544" t="s">
        <v>172</v>
      </c>
      <c r="N53" s="2"/>
      <c r="O53" s="5"/>
    </row>
    <row r="54" spans="1:15" ht="42.75" customHeight="1" thickBot="1">
      <c r="A54" s="2"/>
      <c r="B54" s="550"/>
      <c r="C54" s="551"/>
      <c r="D54" s="550"/>
      <c r="E54" s="171" t="s">
        <v>126</v>
      </c>
      <c r="F54" s="80" t="s">
        <v>127</v>
      </c>
      <c r="G54" s="550"/>
      <c r="H54" s="171" t="s">
        <v>83</v>
      </c>
      <c r="I54" s="171" t="s">
        <v>83</v>
      </c>
      <c r="J54" s="81" t="s">
        <v>84</v>
      </c>
      <c r="K54" s="550"/>
      <c r="L54" s="550"/>
      <c r="M54" s="550"/>
      <c r="N54" s="2"/>
      <c r="O54" s="5"/>
    </row>
    <row r="55" spans="1:15" ht="70.5" customHeight="1">
      <c r="A55" s="2"/>
      <c r="B55" s="50" t="s">
        <v>358</v>
      </c>
      <c r="C55" s="59" t="s">
        <v>389</v>
      </c>
      <c r="D55" s="188" t="s">
        <v>396</v>
      </c>
      <c r="E55" s="188" t="s">
        <v>359</v>
      </c>
      <c r="F55" s="188" t="s">
        <v>798</v>
      </c>
      <c r="G55" s="60" t="s">
        <v>737</v>
      </c>
      <c r="H55" s="76">
        <v>50</v>
      </c>
      <c r="I55" s="74">
        <v>50</v>
      </c>
      <c r="J55" s="74">
        <v>50</v>
      </c>
      <c r="K55" s="74">
        <f>(J55/I55)*100</f>
        <v>100</v>
      </c>
      <c r="L55" s="261" t="s">
        <v>397</v>
      </c>
      <c r="M55" s="262" t="s">
        <v>398</v>
      </c>
      <c r="N55" s="2"/>
      <c r="O55" s="5"/>
    </row>
    <row r="56" spans="1:15" ht="66" customHeight="1">
      <c r="A56" s="2"/>
      <c r="B56" s="58" t="s">
        <v>358</v>
      </c>
      <c r="C56" s="59" t="s">
        <v>389</v>
      </c>
      <c r="D56" s="188" t="s">
        <v>399</v>
      </c>
      <c r="E56" s="192" t="s">
        <v>360</v>
      </c>
      <c r="F56" s="188" t="s">
        <v>400</v>
      </c>
      <c r="G56" s="60" t="s">
        <v>401</v>
      </c>
      <c r="H56" s="187">
        <v>560</v>
      </c>
      <c r="I56" s="186">
        <v>560</v>
      </c>
      <c r="J56" s="186">
        <v>560</v>
      </c>
      <c r="K56" s="59">
        <f t="shared" ref="K56:K59" si="1">(J56/I56)*100</f>
        <v>100</v>
      </c>
      <c r="L56" s="263" t="s">
        <v>402</v>
      </c>
      <c r="M56" s="264" t="s">
        <v>831</v>
      </c>
      <c r="N56" s="2"/>
      <c r="O56" s="5"/>
    </row>
    <row r="57" spans="1:15" ht="132.75" customHeight="1">
      <c r="A57" s="2"/>
      <c r="B57" s="58" t="s">
        <v>358</v>
      </c>
      <c r="C57" s="59" t="s">
        <v>389</v>
      </c>
      <c r="D57" s="188" t="s">
        <v>403</v>
      </c>
      <c r="E57" s="192" t="s">
        <v>948</v>
      </c>
      <c r="F57" s="188" t="s">
        <v>404</v>
      </c>
      <c r="G57" s="60" t="s">
        <v>405</v>
      </c>
      <c r="H57" s="187">
        <v>1100</v>
      </c>
      <c r="I57" s="186">
        <v>1100</v>
      </c>
      <c r="J57" s="186">
        <v>500</v>
      </c>
      <c r="K57" s="267">
        <f t="shared" si="1"/>
        <v>45.454545454545453</v>
      </c>
      <c r="L57" s="263" t="s">
        <v>406</v>
      </c>
      <c r="M57" s="264" t="s">
        <v>832</v>
      </c>
      <c r="N57" s="2"/>
      <c r="O57" s="5"/>
    </row>
    <row r="58" spans="1:15" ht="52.5" customHeight="1">
      <c r="A58" s="2"/>
      <c r="B58" s="453" t="s">
        <v>358</v>
      </c>
      <c r="C58" s="457" t="s">
        <v>389</v>
      </c>
      <c r="D58" s="458" t="s">
        <v>396</v>
      </c>
      <c r="E58" s="192" t="s">
        <v>736</v>
      </c>
      <c r="F58" s="188" t="s">
        <v>949</v>
      </c>
      <c r="G58" s="60" t="s">
        <v>407</v>
      </c>
      <c r="H58" s="187">
        <v>50</v>
      </c>
      <c r="I58" s="186">
        <v>50</v>
      </c>
      <c r="J58" s="186">
        <v>50</v>
      </c>
      <c r="K58" s="59">
        <f>(J58/I58)*100</f>
        <v>100</v>
      </c>
      <c r="L58" s="263" t="s">
        <v>408</v>
      </c>
      <c r="M58" s="264" t="s">
        <v>409</v>
      </c>
      <c r="N58" s="2"/>
      <c r="O58" s="5"/>
    </row>
    <row r="59" spans="1:15" ht="55.5" customHeight="1">
      <c r="A59" s="2"/>
      <c r="B59" s="58" t="s">
        <v>358</v>
      </c>
      <c r="C59" s="59" t="s">
        <v>389</v>
      </c>
      <c r="D59" s="188" t="s">
        <v>399</v>
      </c>
      <c r="E59" s="192" t="s">
        <v>361</v>
      </c>
      <c r="F59" s="188" t="s">
        <v>410</v>
      </c>
      <c r="G59" s="60" t="s">
        <v>411</v>
      </c>
      <c r="H59" s="187">
        <v>153</v>
      </c>
      <c r="I59" s="186">
        <v>153</v>
      </c>
      <c r="J59" s="186">
        <v>153</v>
      </c>
      <c r="K59" s="59">
        <f t="shared" si="1"/>
        <v>100</v>
      </c>
      <c r="L59" s="265" t="s">
        <v>412</v>
      </c>
      <c r="M59" s="264" t="s">
        <v>413</v>
      </c>
      <c r="N59" s="2"/>
      <c r="O59" s="5"/>
    </row>
    <row r="60" spans="1:15" ht="78" customHeight="1">
      <c r="A60" s="2"/>
      <c r="B60" s="58" t="s">
        <v>358</v>
      </c>
      <c r="C60" s="59" t="s">
        <v>389</v>
      </c>
      <c r="D60" s="59" t="s">
        <v>414</v>
      </c>
      <c r="E60" s="192" t="s">
        <v>362</v>
      </c>
      <c r="F60" s="188" t="s">
        <v>415</v>
      </c>
      <c r="G60" s="60" t="s">
        <v>416</v>
      </c>
      <c r="H60" s="187">
        <v>30</v>
      </c>
      <c r="I60" s="186">
        <v>30</v>
      </c>
      <c r="J60" s="186">
        <v>22</v>
      </c>
      <c r="K60" s="266">
        <f>(J60/I60)*100</f>
        <v>73.333333333333329</v>
      </c>
      <c r="L60" s="263" t="s">
        <v>417</v>
      </c>
      <c r="M60" s="264" t="s">
        <v>833</v>
      </c>
      <c r="N60" s="2"/>
      <c r="O60" s="5"/>
    </row>
    <row r="61" spans="1:15" ht="15.75" thickBot="1">
      <c r="A61" s="2"/>
      <c r="B61" s="78"/>
      <c r="C61" s="64"/>
      <c r="D61" s="189"/>
      <c r="E61" s="190"/>
      <c r="F61" s="189"/>
      <c r="G61" s="191"/>
      <c r="H61" s="67"/>
      <c r="I61" s="64"/>
      <c r="J61" s="64"/>
      <c r="K61" s="64"/>
      <c r="L61" s="64"/>
      <c r="M61" s="68"/>
      <c r="N61" s="2"/>
      <c r="O61" s="5"/>
    </row>
    <row r="62" spans="1:15">
      <c r="A62" s="2"/>
      <c r="B62" s="2"/>
      <c r="C62" s="2"/>
      <c r="D62" s="2"/>
      <c r="E62" s="2"/>
      <c r="F62" s="2"/>
      <c r="G62" s="69"/>
      <c r="H62" s="2"/>
      <c r="I62" s="2"/>
      <c r="J62" s="2"/>
      <c r="K62" s="2"/>
      <c r="L62" s="2"/>
      <c r="M62" s="2"/>
      <c r="N62" s="2"/>
      <c r="O62" s="5"/>
    </row>
    <row r="63" spans="1:15">
      <c r="A63" s="2"/>
      <c r="B63" s="2"/>
      <c r="C63" s="2"/>
      <c r="D63" s="2"/>
      <c r="E63" s="2"/>
      <c r="F63" s="2"/>
      <c r="G63" s="69"/>
      <c r="H63" s="2"/>
      <c r="I63" s="2"/>
      <c r="J63" s="2"/>
      <c r="K63" s="2"/>
      <c r="L63" s="2"/>
      <c r="M63" s="2"/>
      <c r="N63" s="2"/>
      <c r="O63" s="5"/>
    </row>
    <row r="64" spans="1:15">
      <c r="A64" s="2"/>
      <c r="B64" s="2"/>
      <c r="C64" s="2"/>
      <c r="D64" s="2"/>
      <c r="E64" s="2"/>
      <c r="F64" s="2"/>
      <c r="G64" s="69"/>
      <c r="H64" s="2"/>
      <c r="I64" s="2"/>
      <c r="J64" s="2"/>
      <c r="K64" s="2"/>
      <c r="L64" s="2"/>
      <c r="M64" s="2"/>
      <c r="N64" s="2"/>
      <c r="O64" s="5"/>
    </row>
    <row r="65" spans="1:15">
      <c r="A65" s="2"/>
      <c r="B65" s="2"/>
      <c r="C65" s="2"/>
      <c r="D65" s="2"/>
      <c r="E65" s="2"/>
      <c r="F65" s="2"/>
      <c r="G65" s="69"/>
      <c r="H65" s="2"/>
      <c r="I65" s="2"/>
      <c r="J65" s="2"/>
      <c r="K65" s="2"/>
      <c r="L65" s="2"/>
      <c r="M65" s="2"/>
      <c r="N65" s="2"/>
      <c r="O65" s="5"/>
    </row>
    <row r="66" spans="1:15">
      <c r="A66" s="2"/>
      <c r="B66" s="2"/>
      <c r="C66" s="2"/>
      <c r="D66" s="2"/>
      <c r="E66" s="2"/>
      <c r="F66" s="2"/>
      <c r="G66" s="69"/>
      <c r="H66" s="2"/>
      <c r="I66" s="2"/>
      <c r="J66" s="2"/>
      <c r="K66" s="2"/>
      <c r="L66" s="2"/>
      <c r="M66" s="2"/>
      <c r="N66" s="2"/>
      <c r="O66" s="5"/>
    </row>
    <row r="67" spans="1:15" ht="15.75" thickBot="1">
      <c r="A67" s="2"/>
      <c r="B67" s="2"/>
      <c r="C67" s="2"/>
      <c r="D67" s="2"/>
      <c r="E67" s="2"/>
      <c r="F67" s="2"/>
      <c r="G67" s="69"/>
      <c r="H67" s="2"/>
      <c r="I67" s="2"/>
      <c r="J67" s="2"/>
      <c r="K67" s="2"/>
      <c r="L67" s="2"/>
      <c r="M67" s="2"/>
      <c r="N67" s="2"/>
      <c r="O67" s="5"/>
    </row>
    <row r="68" spans="1:15" ht="26.25" thickBot="1">
      <c r="A68" s="2"/>
      <c r="B68" s="42" t="s">
        <v>304</v>
      </c>
      <c r="C68" s="43"/>
      <c r="D68" s="44"/>
      <c r="E68" s="45"/>
      <c r="F68" s="45"/>
      <c r="G68" s="70"/>
      <c r="H68" s="45"/>
      <c r="I68" s="45"/>
      <c r="J68" s="45"/>
      <c r="K68" s="45"/>
      <c r="L68" s="45"/>
      <c r="M68" s="46"/>
      <c r="N68" s="2"/>
      <c r="O68" s="5"/>
    </row>
    <row r="69" spans="1:15" ht="38.25" customHeight="1" thickBot="1">
      <c r="A69" s="2"/>
      <c r="B69" s="544" t="s">
        <v>169</v>
      </c>
      <c r="C69" s="546" t="s">
        <v>170</v>
      </c>
      <c r="D69" s="544" t="s">
        <v>250</v>
      </c>
      <c r="E69" s="548" t="s">
        <v>37</v>
      </c>
      <c r="F69" s="549"/>
      <c r="G69" s="544" t="s">
        <v>125</v>
      </c>
      <c r="H69" s="47" t="s">
        <v>128</v>
      </c>
      <c r="I69" s="548" t="s">
        <v>128</v>
      </c>
      <c r="J69" s="549"/>
      <c r="K69" s="544" t="s">
        <v>171</v>
      </c>
      <c r="L69" s="544" t="s">
        <v>129</v>
      </c>
      <c r="M69" s="544" t="s">
        <v>172</v>
      </c>
      <c r="N69" s="2"/>
      <c r="O69" s="5"/>
    </row>
    <row r="70" spans="1:15" ht="34.5" customHeight="1" thickBot="1">
      <c r="A70" s="2"/>
      <c r="B70" s="545"/>
      <c r="C70" s="547"/>
      <c r="D70" s="545"/>
      <c r="E70" s="48" t="s">
        <v>126</v>
      </c>
      <c r="F70" s="49" t="s">
        <v>127</v>
      </c>
      <c r="G70" s="545"/>
      <c r="H70" s="48" t="s">
        <v>83</v>
      </c>
      <c r="I70" s="48" t="s">
        <v>83</v>
      </c>
      <c r="J70" s="47" t="s">
        <v>84</v>
      </c>
      <c r="K70" s="545"/>
      <c r="L70" s="545"/>
      <c r="M70" s="545"/>
      <c r="N70" s="2"/>
      <c r="O70" s="5"/>
    </row>
    <row r="71" spans="1:15" ht="70.5" customHeight="1">
      <c r="A71" s="2"/>
      <c r="B71" s="194" t="s">
        <v>762</v>
      </c>
      <c r="C71" s="52" t="s">
        <v>425</v>
      </c>
      <c r="D71" s="52"/>
      <c r="E71" s="279" t="s">
        <v>759</v>
      </c>
      <c r="F71" s="52" t="s">
        <v>761</v>
      </c>
      <c r="G71" s="52" t="s">
        <v>799</v>
      </c>
      <c r="H71" s="280" t="s">
        <v>834</v>
      </c>
      <c r="I71" s="281">
        <v>4</v>
      </c>
      <c r="J71" s="280">
        <v>4.45</v>
      </c>
      <c r="K71" s="229">
        <v>1</v>
      </c>
      <c r="L71" s="52" t="s">
        <v>837</v>
      </c>
      <c r="M71" s="53" t="s">
        <v>836</v>
      </c>
      <c r="N71" s="2"/>
      <c r="O71" s="5"/>
    </row>
    <row r="72" spans="1:15" ht="70.5" customHeight="1">
      <c r="A72" s="2"/>
      <c r="B72" s="196" t="s">
        <v>762</v>
      </c>
      <c r="C72" s="231" t="s">
        <v>425</v>
      </c>
      <c r="D72" s="231"/>
      <c r="E72" s="282" t="s">
        <v>760</v>
      </c>
      <c r="F72" s="231" t="s">
        <v>761</v>
      </c>
      <c r="G72" s="231" t="s">
        <v>800</v>
      </c>
      <c r="H72" s="283" t="s">
        <v>834</v>
      </c>
      <c r="I72" s="284">
        <v>4</v>
      </c>
      <c r="J72" s="283">
        <v>2.2200000000000002</v>
      </c>
      <c r="K72" s="285">
        <f>(J72*1)/I72</f>
        <v>0.55500000000000005</v>
      </c>
      <c r="L72" s="231" t="s">
        <v>838</v>
      </c>
      <c r="M72" s="234" t="s">
        <v>836</v>
      </c>
      <c r="N72" s="2"/>
      <c r="O72" s="5"/>
    </row>
    <row r="73" spans="1:15" ht="70.5" customHeight="1">
      <c r="A73" s="2"/>
      <c r="B73" s="196" t="s">
        <v>762</v>
      </c>
      <c r="C73" s="231" t="s">
        <v>425</v>
      </c>
      <c r="D73" s="231"/>
      <c r="E73" s="282" t="s">
        <v>802</v>
      </c>
      <c r="F73" s="231" t="s">
        <v>761</v>
      </c>
      <c r="G73" s="231" t="s">
        <v>801</v>
      </c>
      <c r="H73" s="283" t="s">
        <v>835</v>
      </c>
      <c r="I73" s="284">
        <v>13</v>
      </c>
      <c r="J73" s="283">
        <v>0</v>
      </c>
      <c r="K73" s="285">
        <v>0</v>
      </c>
      <c r="L73" s="231"/>
      <c r="M73" s="234"/>
      <c r="N73" s="2"/>
      <c r="O73" s="5"/>
    </row>
    <row r="74" spans="1:15" ht="70.5" customHeight="1">
      <c r="A74" s="2"/>
      <c r="B74" s="196" t="s">
        <v>762</v>
      </c>
      <c r="C74" s="231" t="s">
        <v>425</v>
      </c>
      <c r="D74" s="231"/>
      <c r="E74" s="282" t="s">
        <v>803</v>
      </c>
      <c r="F74" s="231" t="s">
        <v>761</v>
      </c>
      <c r="G74" s="231" t="s">
        <v>800</v>
      </c>
      <c r="H74" s="283" t="s">
        <v>804</v>
      </c>
      <c r="I74" s="284">
        <v>17.07</v>
      </c>
      <c r="J74" s="284">
        <v>17.07</v>
      </c>
      <c r="K74" s="285">
        <v>1</v>
      </c>
      <c r="L74" s="231" t="s">
        <v>804</v>
      </c>
      <c r="M74" s="234" t="s">
        <v>836</v>
      </c>
      <c r="N74" s="2"/>
      <c r="O74" s="5"/>
    </row>
    <row r="75" spans="1:15" ht="70.5" customHeight="1">
      <c r="A75" s="2"/>
      <c r="B75" s="196" t="s">
        <v>762</v>
      </c>
      <c r="C75" s="231" t="s">
        <v>425</v>
      </c>
      <c r="D75" s="231"/>
      <c r="E75" s="282" t="s">
        <v>426</v>
      </c>
      <c r="F75" s="231" t="s">
        <v>427</v>
      </c>
      <c r="G75" s="231" t="s">
        <v>806</v>
      </c>
      <c r="H75" s="231" t="s">
        <v>807</v>
      </c>
      <c r="I75" s="283">
        <v>16.600000000000001</v>
      </c>
      <c r="J75" s="283">
        <v>10</v>
      </c>
      <c r="K75" s="285">
        <f t="shared" ref="K75:K80" si="2">(J75*1)/I75</f>
        <v>0.60240963855421681</v>
      </c>
      <c r="L75" s="231" t="s">
        <v>805</v>
      </c>
      <c r="M75" s="234" t="s">
        <v>836</v>
      </c>
      <c r="N75" s="2"/>
      <c r="O75" s="5"/>
    </row>
    <row r="76" spans="1:15" ht="80.25" customHeight="1">
      <c r="A76" s="2"/>
      <c r="B76" s="196" t="s">
        <v>762</v>
      </c>
      <c r="C76" s="231" t="s">
        <v>425</v>
      </c>
      <c r="D76" s="231"/>
      <c r="E76" s="282" t="s">
        <v>428</v>
      </c>
      <c r="F76" s="231" t="s">
        <v>429</v>
      </c>
      <c r="G76" s="231" t="s">
        <v>430</v>
      </c>
      <c r="H76" s="231" t="s">
        <v>431</v>
      </c>
      <c r="I76" s="283">
        <v>28</v>
      </c>
      <c r="J76" s="283">
        <v>28</v>
      </c>
      <c r="K76" s="285">
        <v>1</v>
      </c>
      <c r="L76" s="231" t="s">
        <v>431</v>
      </c>
      <c r="M76" s="234" t="s">
        <v>836</v>
      </c>
      <c r="N76" s="2"/>
      <c r="O76" s="5"/>
    </row>
    <row r="77" spans="1:15" ht="70.5" customHeight="1">
      <c r="A77" s="2"/>
      <c r="B77" s="196" t="s">
        <v>762</v>
      </c>
      <c r="C77" s="231" t="s">
        <v>425</v>
      </c>
      <c r="D77" s="231"/>
      <c r="E77" s="282" t="s">
        <v>808</v>
      </c>
      <c r="F77" s="231" t="s">
        <v>432</v>
      </c>
      <c r="G77" s="231" t="s">
        <v>433</v>
      </c>
      <c r="H77" s="231" t="s">
        <v>434</v>
      </c>
      <c r="I77" s="283">
        <v>3.5</v>
      </c>
      <c r="J77" s="283">
        <v>0</v>
      </c>
      <c r="K77" s="285">
        <v>0</v>
      </c>
      <c r="L77" s="231"/>
      <c r="M77" s="234"/>
      <c r="N77" s="2"/>
      <c r="O77" s="5"/>
    </row>
    <row r="78" spans="1:15" ht="156.75" customHeight="1">
      <c r="A78" s="2"/>
      <c r="B78" s="196" t="s">
        <v>762</v>
      </c>
      <c r="C78" s="231" t="s">
        <v>425</v>
      </c>
      <c r="D78" s="231"/>
      <c r="E78" s="282" t="s">
        <v>435</v>
      </c>
      <c r="F78" s="231" t="s">
        <v>436</v>
      </c>
      <c r="G78" s="231" t="s">
        <v>437</v>
      </c>
      <c r="H78" s="231" t="s">
        <v>438</v>
      </c>
      <c r="I78" s="283">
        <v>12</v>
      </c>
      <c r="J78" s="283">
        <v>12</v>
      </c>
      <c r="K78" s="285">
        <v>1</v>
      </c>
      <c r="L78" s="231" t="s">
        <v>439</v>
      </c>
      <c r="M78" s="234" t="s">
        <v>836</v>
      </c>
      <c r="N78" s="2"/>
      <c r="O78" s="5"/>
    </row>
    <row r="79" spans="1:15" ht="70.5" customHeight="1">
      <c r="A79" s="2"/>
      <c r="B79" s="196" t="s">
        <v>762</v>
      </c>
      <c r="C79" s="231" t="s">
        <v>425</v>
      </c>
      <c r="D79" s="286"/>
      <c r="E79" s="259" t="s">
        <v>440</v>
      </c>
      <c r="F79" s="286" t="s">
        <v>441</v>
      </c>
      <c r="G79" s="286" t="s">
        <v>442</v>
      </c>
      <c r="H79" s="287" t="s">
        <v>443</v>
      </c>
      <c r="I79" s="288">
        <v>20</v>
      </c>
      <c r="J79" s="288">
        <v>20</v>
      </c>
      <c r="K79" s="285">
        <v>1</v>
      </c>
      <c r="L79" s="287" t="s">
        <v>444</v>
      </c>
      <c r="M79" s="234" t="s">
        <v>950</v>
      </c>
      <c r="N79" s="2"/>
      <c r="O79" s="5"/>
    </row>
    <row r="80" spans="1:15" ht="70.5" customHeight="1">
      <c r="A80" s="2"/>
      <c r="B80" s="196" t="s">
        <v>762</v>
      </c>
      <c r="C80" s="231" t="s">
        <v>425</v>
      </c>
      <c r="D80" s="286"/>
      <c r="E80" s="259" t="s">
        <v>445</v>
      </c>
      <c r="F80" s="286" t="s">
        <v>446</v>
      </c>
      <c r="G80" s="287" t="s">
        <v>447</v>
      </c>
      <c r="H80" s="287" t="s">
        <v>448</v>
      </c>
      <c r="I80" s="288">
        <v>8</v>
      </c>
      <c r="J80" s="288">
        <v>0</v>
      </c>
      <c r="K80" s="285">
        <f t="shared" si="2"/>
        <v>0</v>
      </c>
      <c r="L80" s="287"/>
      <c r="M80" s="234"/>
      <c r="N80" s="2"/>
      <c r="O80" s="5"/>
    </row>
    <row r="81" spans="1:15" ht="139.5" customHeight="1">
      <c r="A81" s="2"/>
      <c r="B81" s="196" t="s">
        <v>762</v>
      </c>
      <c r="C81" s="231" t="s">
        <v>425</v>
      </c>
      <c r="D81" s="286"/>
      <c r="E81" s="259" t="s">
        <v>763</v>
      </c>
      <c r="F81" s="286" t="s">
        <v>449</v>
      </c>
      <c r="G81" s="287" t="s">
        <v>447</v>
      </c>
      <c r="H81" s="287" t="s">
        <v>450</v>
      </c>
      <c r="I81" s="288">
        <v>31.9</v>
      </c>
      <c r="J81" s="288">
        <v>31.9</v>
      </c>
      <c r="K81" s="285">
        <v>1</v>
      </c>
      <c r="L81" s="287" t="s">
        <v>451</v>
      </c>
      <c r="M81" s="234" t="s">
        <v>836</v>
      </c>
      <c r="N81" s="2"/>
      <c r="O81" s="5"/>
    </row>
    <row r="82" spans="1:15" ht="144.75" customHeight="1">
      <c r="A82" s="2"/>
      <c r="B82" s="196" t="s">
        <v>762</v>
      </c>
      <c r="C82" s="231" t="s">
        <v>425</v>
      </c>
      <c r="D82" s="286"/>
      <c r="E82" s="259" t="s">
        <v>452</v>
      </c>
      <c r="F82" s="287" t="s">
        <v>738</v>
      </c>
      <c r="G82" s="287" t="s">
        <v>739</v>
      </c>
      <c r="H82" s="287" t="s">
        <v>453</v>
      </c>
      <c r="I82" s="288">
        <v>34</v>
      </c>
      <c r="J82" s="288">
        <v>34</v>
      </c>
      <c r="K82" s="285">
        <v>1</v>
      </c>
      <c r="L82" s="287" t="s">
        <v>453</v>
      </c>
      <c r="M82" s="234" t="s">
        <v>836</v>
      </c>
      <c r="N82" s="2"/>
      <c r="O82" s="5"/>
    </row>
    <row r="83" spans="1:15" ht="70.5" customHeight="1">
      <c r="A83" s="2"/>
      <c r="B83" s="196" t="s">
        <v>762</v>
      </c>
      <c r="C83" s="231" t="s">
        <v>425</v>
      </c>
      <c r="D83" s="286"/>
      <c r="E83" s="259" t="s">
        <v>764</v>
      </c>
      <c r="F83" s="287" t="s">
        <v>810</v>
      </c>
      <c r="G83" s="287" t="s">
        <v>809</v>
      </c>
      <c r="H83" s="286" t="s">
        <v>454</v>
      </c>
      <c r="I83" s="288">
        <v>4</v>
      </c>
      <c r="J83" s="288">
        <v>0</v>
      </c>
      <c r="K83" s="285">
        <v>0</v>
      </c>
      <c r="L83" s="287"/>
      <c r="M83" s="289"/>
      <c r="N83" s="2"/>
      <c r="O83" s="5"/>
    </row>
    <row r="84" spans="1:15" ht="70.5" customHeight="1">
      <c r="A84" s="2"/>
      <c r="B84" s="196" t="s">
        <v>762</v>
      </c>
      <c r="C84" s="231" t="s">
        <v>425</v>
      </c>
      <c r="D84" s="286"/>
      <c r="E84" s="259" t="s">
        <v>455</v>
      </c>
      <c r="F84" s="287" t="s">
        <v>456</v>
      </c>
      <c r="G84" s="287" t="s">
        <v>457</v>
      </c>
      <c r="H84" s="287" t="s">
        <v>458</v>
      </c>
      <c r="I84" s="288">
        <v>0</v>
      </c>
      <c r="J84" s="288">
        <v>0</v>
      </c>
      <c r="K84" s="285">
        <v>0</v>
      </c>
      <c r="L84" s="287"/>
      <c r="M84" s="289"/>
      <c r="N84" s="2"/>
      <c r="O84" s="5"/>
    </row>
    <row r="85" spans="1:15" ht="409.5" customHeight="1">
      <c r="A85" s="2"/>
      <c r="B85" s="196" t="s">
        <v>762</v>
      </c>
      <c r="C85" s="231" t="s">
        <v>425</v>
      </c>
      <c r="D85" s="286"/>
      <c r="E85" s="290" t="s">
        <v>765</v>
      </c>
      <c r="F85" s="287" t="s">
        <v>456</v>
      </c>
      <c r="G85" s="287" t="s">
        <v>457</v>
      </c>
      <c r="H85" s="287" t="s">
        <v>459</v>
      </c>
      <c r="I85" s="288">
        <v>321.39999999999998</v>
      </c>
      <c r="J85" s="288">
        <v>321.39999999999998</v>
      </c>
      <c r="K85" s="285">
        <v>1</v>
      </c>
      <c r="L85" s="287" t="s">
        <v>460</v>
      </c>
      <c r="M85" s="234" t="s">
        <v>836</v>
      </c>
      <c r="N85" s="2"/>
      <c r="O85" s="5"/>
    </row>
    <row r="86" spans="1:15" ht="120" customHeight="1">
      <c r="A86" s="2"/>
      <c r="B86" s="196" t="s">
        <v>762</v>
      </c>
      <c r="C86" s="231" t="s">
        <v>425</v>
      </c>
      <c r="D86" s="286"/>
      <c r="E86" s="260" t="s">
        <v>461</v>
      </c>
      <c r="F86" s="291" t="s">
        <v>740</v>
      </c>
      <c r="G86" s="291" t="s">
        <v>462</v>
      </c>
      <c r="H86" s="287" t="s">
        <v>463</v>
      </c>
      <c r="I86" s="288">
        <v>1.48</v>
      </c>
      <c r="J86" s="288">
        <v>1.48</v>
      </c>
      <c r="K86" s="285">
        <v>1</v>
      </c>
      <c r="L86" s="287" t="s">
        <v>463</v>
      </c>
      <c r="M86" s="234" t="s">
        <v>836</v>
      </c>
      <c r="N86" s="2"/>
      <c r="O86" s="5"/>
    </row>
    <row r="87" spans="1:15" ht="107.25" customHeight="1">
      <c r="A87" s="2"/>
      <c r="B87" s="196" t="s">
        <v>762</v>
      </c>
      <c r="C87" s="231" t="s">
        <v>425</v>
      </c>
      <c r="D87" s="286"/>
      <c r="E87" s="259" t="s">
        <v>811</v>
      </c>
      <c r="F87" s="291" t="s">
        <v>812</v>
      </c>
      <c r="G87" s="291" t="s">
        <v>813</v>
      </c>
      <c r="H87" s="287" t="s">
        <v>814</v>
      </c>
      <c r="I87" s="288">
        <v>5.5</v>
      </c>
      <c r="J87" s="288">
        <v>5.5</v>
      </c>
      <c r="K87" s="285">
        <v>1</v>
      </c>
      <c r="L87" s="287" t="s">
        <v>464</v>
      </c>
      <c r="M87" s="234" t="s">
        <v>836</v>
      </c>
      <c r="N87" s="2"/>
      <c r="O87" s="5"/>
    </row>
    <row r="88" spans="1:15" ht="250.5" customHeight="1" thickBot="1">
      <c r="A88" s="2"/>
      <c r="B88" s="198" t="s">
        <v>762</v>
      </c>
      <c r="C88" s="238" t="s">
        <v>425</v>
      </c>
      <c r="D88" s="292"/>
      <c r="E88" s="296" t="s">
        <v>465</v>
      </c>
      <c r="F88" s="293" t="s">
        <v>466</v>
      </c>
      <c r="G88" s="293" t="s">
        <v>467</v>
      </c>
      <c r="H88" s="293" t="s">
        <v>468</v>
      </c>
      <c r="I88" s="294">
        <v>130.4</v>
      </c>
      <c r="J88" s="294">
        <v>130.4</v>
      </c>
      <c r="K88" s="295">
        <v>1</v>
      </c>
      <c r="L88" s="293" t="s">
        <v>469</v>
      </c>
      <c r="M88" s="241" t="s">
        <v>951</v>
      </c>
      <c r="N88" s="2"/>
      <c r="O88" s="5"/>
    </row>
    <row r="89" spans="1:15" ht="15.75" thickBot="1">
      <c r="A89" s="2"/>
      <c r="B89" s="2"/>
      <c r="C89" s="2"/>
      <c r="D89" s="2"/>
      <c r="E89" s="2"/>
      <c r="F89" s="2"/>
      <c r="G89" s="69"/>
      <c r="H89" s="2"/>
      <c r="I89" s="2"/>
      <c r="J89" s="2"/>
      <c r="K89" s="2"/>
      <c r="L89" s="2"/>
      <c r="M89" s="2"/>
      <c r="N89" s="2"/>
      <c r="O89" s="5"/>
    </row>
    <row r="90" spans="1:15" ht="52.5" customHeight="1" thickBot="1">
      <c r="A90" s="2"/>
      <c r="B90" s="42" t="s">
        <v>305</v>
      </c>
      <c r="C90" s="43"/>
      <c r="D90" s="44"/>
      <c r="E90" s="45"/>
      <c r="F90" s="45"/>
      <c r="G90" s="70"/>
      <c r="H90" s="45"/>
      <c r="I90" s="45"/>
      <c r="J90" s="45"/>
      <c r="K90" s="45"/>
      <c r="L90" s="45"/>
      <c r="M90" s="46"/>
      <c r="N90" s="2"/>
      <c r="O90" s="5"/>
    </row>
    <row r="91" spans="1:15" ht="39" customHeight="1" thickBot="1">
      <c r="A91" s="2"/>
      <c r="B91" s="544" t="s">
        <v>169</v>
      </c>
      <c r="C91" s="546" t="s">
        <v>170</v>
      </c>
      <c r="D91" s="544" t="s">
        <v>250</v>
      </c>
      <c r="E91" s="548" t="s">
        <v>37</v>
      </c>
      <c r="F91" s="549"/>
      <c r="G91" s="544" t="s">
        <v>125</v>
      </c>
      <c r="H91" s="47" t="s">
        <v>128</v>
      </c>
      <c r="I91" s="548" t="s">
        <v>128</v>
      </c>
      <c r="J91" s="549"/>
      <c r="K91" s="544" t="s">
        <v>171</v>
      </c>
      <c r="L91" s="544" t="s">
        <v>129</v>
      </c>
      <c r="M91" s="544" t="s">
        <v>172</v>
      </c>
      <c r="N91" s="2"/>
      <c r="O91" s="5"/>
    </row>
    <row r="92" spans="1:15" ht="36.75" customHeight="1" thickBot="1">
      <c r="A92" s="2"/>
      <c r="B92" s="550"/>
      <c r="C92" s="551"/>
      <c r="D92" s="550"/>
      <c r="E92" s="79" t="s">
        <v>126</v>
      </c>
      <c r="F92" s="80" t="s">
        <v>127</v>
      </c>
      <c r="G92" s="550"/>
      <c r="H92" s="79" t="s">
        <v>83</v>
      </c>
      <c r="I92" s="79" t="s">
        <v>83</v>
      </c>
      <c r="J92" s="81" t="s">
        <v>84</v>
      </c>
      <c r="K92" s="550"/>
      <c r="L92" s="550"/>
      <c r="M92" s="550"/>
      <c r="N92" s="2"/>
      <c r="O92" s="5"/>
    </row>
    <row r="93" spans="1:15" ht="216.75" customHeight="1">
      <c r="A93" s="2"/>
      <c r="B93" s="301" t="s">
        <v>762</v>
      </c>
      <c r="C93" s="52" t="s">
        <v>425</v>
      </c>
      <c r="D93" s="302"/>
      <c r="E93" s="303" t="s">
        <v>470</v>
      </c>
      <c r="F93" s="304" t="s">
        <v>471</v>
      </c>
      <c r="G93" s="195" t="s">
        <v>472</v>
      </c>
      <c r="H93" s="195">
        <v>17</v>
      </c>
      <c r="I93" s="302">
        <v>17</v>
      </c>
      <c r="J93" s="302">
        <v>4</v>
      </c>
      <c r="K93" s="305">
        <v>0.23</v>
      </c>
      <c r="L93" s="304" t="s">
        <v>473</v>
      </c>
      <c r="M93" s="306" t="s">
        <v>839</v>
      </c>
      <c r="N93" s="2"/>
      <c r="O93" s="5"/>
    </row>
    <row r="94" spans="1:15" ht="59.25" customHeight="1">
      <c r="A94" s="2"/>
      <c r="B94" s="312" t="s">
        <v>762</v>
      </c>
      <c r="C94" s="231" t="s">
        <v>425</v>
      </c>
      <c r="D94" s="307"/>
      <c r="E94" s="308" t="s">
        <v>474</v>
      </c>
      <c r="F94" s="309"/>
      <c r="G94" s="277" t="s">
        <v>742</v>
      </c>
      <c r="H94" s="277">
        <v>2</v>
      </c>
      <c r="I94" s="307">
        <v>2</v>
      </c>
      <c r="J94" s="307">
        <v>0</v>
      </c>
      <c r="K94" s="307">
        <v>0</v>
      </c>
      <c r="L94" s="309"/>
      <c r="M94" s="310"/>
      <c r="N94" s="2"/>
      <c r="O94" s="5"/>
    </row>
    <row r="95" spans="1:15" ht="54.75" customHeight="1">
      <c r="A95" s="2"/>
      <c r="B95" s="317" t="s">
        <v>762</v>
      </c>
      <c r="C95" s="231" t="s">
        <v>425</v>
      </c>
      <c r="D95" s="307"/>
      <c r="E95" s="311" t="s">
        <v>475</v>
      </c>
      <c r="F95" s="309"/>
      <c r="G95" s="277" t="s">
        <v>743</v>
      </c>
      <c r="H95" s="277">
        <v>1</v>
      </c>
      <c r="I95" s="307">
        <v>1</v>
      </c>
      <c r="J95" s="307">
        <v>0</v>
      </c>
      <c r="K95" s="307">
        <v>0</v>
      </c>
      <c r="L95" s="307"/>
      <c r="M95" s="310"/>
      <c r="N95" s="2"/>
      <c r="O95" s="5"/>
    </row>
    <row r="96" spans="1:15" ht="38.25">
      <c r="A96" s="2"/>
      <c r="B96" s="312" t="s">
        <v>277</v>
      </c>
      <c r="C96" s="231" t="s">
        <v>425</v>
      </c>
      <c r="D96" s="313"/>
      <c r="E96" s="314" t="s">
        <v>766</v>
      </c>
      <c r="F96" s="313"/>
      <c r="G96" s="277" t="s">
        <v>744</v>
      </c>
      <c r="H96" s="277">
        <v>1</v>
      </c>
      <c r="I96" s="313">
        <v>1</v>
      </c>
      <c r="J96" s="313">
        <v>0</v>
      </c>
      <c r="K96" s="313">
        <v>0</v>
      </c>
      <c r="L96" s="313"/>
      <c r="M96" s="315"/>
      <c r="N96" s="2"/>
      <c r="O96" s="5"/>
    </row>
    <row r="97" spans="1:15" ht="200.25" customHeight="1">
      <c r="A97" s="2"/>
      <c r="B97" s="312" t="s">
        <v>277</v>
      </c>
      <c r="C97" s="231" t="s">
        <v>425</v>
      </c>
      <c r="D97" s="313"/>
      <c r="E97" s="314" t="s">
        <v>476</v>
      </c>
      <c r="F97" s="313"/>
      <c r="G97" s="277" t="s">
        <v>744</v>
      </c>
      <c r="H97" s="277">
        <v>7</v>
      </c>
      <c r="I97" s="313">
        <v>7</v>
      </c>
      <c r="J97" s="313">
        <v>7</v>
      </c>
      <c r="K97" s="316">
        <v>1</v>
      </c>
      <c r="L97" s="504" t="s">
        <v>943</v>
      </c>
      <c r="M97" s="213" t="s">
        <v>477</v>
      </c>
      <c r="N97" s="2"/>
      <c r="O97" s="5"/>
    </row>
    <row r="98" spans="1:15" ht="46.5" customHeight="1">
      <c r="A98" s="2"/>
      <c r="B98" s="312" t="s">
        <v>277</v>
      </c>
      <c r="C98" s="231" t="s">
        <v>425</v>
      </c>
      <c r="D98" s="313"/>
      <c r="E98" s="314" t="s">
        <v>336</v>
      </c>
      <c r="F98" s="313"/>
      <c r="G98" s="244" t="s">
        <v>349</v>
      </c>
      <c r="H98" s="244">
        <v>1</v>
      </c>
      <c r="I98" s="313">
        <v>1</v>
      </c>
      <c r="J98" s="313">
        <v>1</v>
      </c>
      <c r="K98" s="316">
        <v>1</v>
      </c>
      <c r="L98" s="313" t="s">
        <v>478</v>
      </c>
      <c r="M98" s="213" t="s">
        <v>479</v>
      </c>
      <c r="N98" s="2"/>
      <c r="O98" s="5"/>
    </row>
    <row r="99" spans="1:15" ht="57.75" customHeight="1">
      <c r="A99" s="2"/>
      <c r="B99" s="312" t="s">
        <v>277</v>
      </c>
      <c r="C99" s="231" t="s">
        <v>425</v>
      </c>
      <c r="D99" s="313"/>
      <c r="E99" s="314" t="s">
        <v>767</v>
      </c>
      <c r="F99" s="313"/>
      <c r="G99" s="193" t="s">
        <v>815</v>
      </c>
      <c r="H99" s="193">
        <v>8</v>
      </c>
      <c r="I99" s="313">
        <v>8</v>
      </c>
      <c r="J99" s="313">
        <v>0</v>
      </c>
      <c r="K99" s="313">
        <v>0</v>
      </c>
      <c r="L99" s="313"/>
      <c r="M99" s="315"/>
      <c r="N99" s="2"/>
      <c r="O99" s="5"/>
    </row>
    <row r="100" spans="1:15" ht="58.5" customHeight="1">
      <c r="A100" s="2"/>
      <c r="B100" s="312" t="s">
        <v>277</v>
      </c>
      <c r="C100" s="231" t="s">
        <v>425</v>
      </c>
      <c r="D100" s="313"/>
      <c r="E100" s="314" t="s">
        <v>768</v>
      </c>
      <c r="F100" s="313"/>
      <c r="G100" s="193" t="s">
        <v>816</v>
      </c>
      <c r="H100" s="193">
        <v>4</v>
      </c>
      <c r="I100" s="313">
        <v>4</v>
      </c>
      <c r="J100" s="313">
        <v>0</v>
      </c>
      <c r="K100" s="313">
        <v>0</v>
      </c>
      <c r="L100" s="313"/>
      <c r="M100" s="315"/>
      <c r="N100" s="2"/>
      <c r="O100" s="5"/>
    </row>
    <row r="101" spans="1:15" ht="59.25" customHeight="1">
      <c r="A101" s="2"/>
      <c r="B101" s="312" t="s">
        <v>277</v>
      </c>
      <c r="C101" s="231" t="s">
        <v>425</v>
      </c>
      <c r="D101" s="313"/>
      <c r="E101" s="314" t="s">
        <v>769</v>
      </c>
      <c r="F101" s="313"/>
      <c r="G101" s="193" t="s">
        <v>817</v>
      </c>
      <c r="H101" s="193">
        <v>1</v>
      </c>
      <c r="I101" s="313">
        <v>1</v>
      </c>
      <c r="J101" s="313">
        <v>0</v>
      </c>
      <c r="K101" s="313">
        <v>0</v>
      </c>
      <c r="L101" s="313"/>
      <c r="M101" s="315"/>
      <c r="N101" s="2"/>
      <c r="O101" s="5"/>
    </row>
    <row r="102" spans="1:15" ht="162" customHeight="1">
      <c r="A102" s="2"/>
      <c r="B102" s="317" t="s">
        <v>762</v>
      </c>
      <c r="C102" s="231" t="s">
        <v>425</v>
      </c>
      <c r="D102" s="313"/>
      <c r="E102" s="314" t="s">
        <v>952</v>
      </c>
      <c r="F102" s="313"/>
      <c r="G102" s="193" t="s">
        <v>818</v>
      </c>
      <c r="H102" s="193">
        <v>1</v>
      </c>
      <c r="I102" s="313">
        <v>1</v>
      </c>
      <c r="J102" s="313">
        <v>0</v>
      </c>
      <c r="K102" s="313">
        <v>0</v>
      </c>
      <c r="L102" s="313"/>
      <c r="M102" s="315"/>
      <c r="N102" s="2"/>
      <c r="O102" s="5"/>
    </row>
    <row r="103" spans="1:15" ht="61.5" customHeight="1">
      <c r="A103" s="2"/>
      <c r="B103" s="418" t="s">
        <v>277</v>
      </c>
      <c r="C103" s="231" t="s">
        <v>425</v>
      </c>
      <c r="D103" s="319"/>
      <c r="E103" s="320" t="s">
        <v>741</v>
      </c>
      <c r="F103" s="319"/>
      <c r="G103" s="278" t="s">
        <v>745</v>
      </c>
      <c r="H103" s="278">
        <v>1</v>
      </c>
      <c r="I103" s="319">
        <v>1</v>
      </c>
      <c r="J103" s="319">
        <v>0</v>
      </c>
      <c r="K103" s="319">
        <v>0</v>
      </c>
      <c r="L103" s="319"/>
      <c r="M103" s="321"/>
      <c r="N103" s="2"/>
      <c r="O103" s="5"/>
    </row>
    <row r="104" spans="1:15" ht="80.25" customHeight="1">
      <c r="A104" s="2"/>
      <c r="B104" s="418" t="s">
        <v>277</v>
      </c>
      <c r="C104" s="231" t="s">
        <v>425</v>
      </c>
      <c r="D104" s="319"/>
      <c r="E104" s="322" t="s">
        <v>819</v>
      </c>
      <c r="F104" s="319"/>
      <c r="G104" s="278" t="s">
        <v>746</v>
      </c>
      <c r="H104" s="278">
        <v>1</v>
      </c>
      <c r="I104" s="319">
        <v>1</v>
      </c>
      <c r="J104" s="319">
        <v>0</v>
      </c>
      <c r="K104" s="319">
        <v>0</v>
      </c>
      <c r="L104" s="319"/>
      <c r="M104" s="321"/>
      <c r="N104" s="2"/>
      <c r="O104" s="5"/>
    </row>
    <row r="105" spans="1:15" ht="57" customHeight="1">
      <c r="A105" s="2"/>
      <c r="B105" s="418" t="s">
        <v>277</v>
      </c>
      <c r="C105" s="231" t="s">
        <v>425</v>
      </c>
      <c r="D105" s="319"/>
      <c r="E105" s="320" t="s">
        <v>770</v>
      </c>
      <c r="F105" s="319"/>
      <c r="G105" s="278" t="s">
        <v>953</v>
      </c>
      <c r="H105" s="278">
        <v>1</v>
      </c>
      <c r="I105" s="319">
        <v>1</v>
      </c>
      <c r="J105" s="319">
        <v>0</v>
      </c>
      <c r="K105" s="319">
        <v>0</v>
      </c>
      <c r="L105" s="319"/>
      <c r="M105" s="321"/>
      <c r="N105" s="2"/>
      <c r="O105" s="5"/>
    </row>
    <row r="106" spans="1:15" ht="45" customHeight="1" thickBot="1">
      <c r="A106" s="2"/>
      <c r="B106" s="318" t="s">
        <v>277</v>
      </c>
      <c r="C106" s="238" t="s">
        <v>425</v>
      </c>
      <c r="D106" s="323"/>
      <c r="E106" s="324" t="s">
        <v>480</v>
      </c>
      <c r="F106" s="323"/>
      <c r="G106" s="199" t="s">
        <v>747</v>
      </c>
      <c r="H106" s="199">
        <v>1</v>
      </c>
      <c r="I106" s="323">
        <v>1</v>
      </c>
      <c r="J106" s="323">
        <v>0</v>
      </c>
      <c r="K106" s="323">
        <v>0</v>
      </c>
      <c r="L106" s="323"/>
      <c r="M106" s="325"/>
      <c r="N106" s="2"/>
      <c r="O106" s="5"/>
    </row>
    <row r="107" spans="1:15">
      <c r="A107" s="2"/>
      <c r="B107" s="2"/>
      <c r="C107" s="2"/>
      <c r="D107" s="2"/>
      <c r="E107" s="2"/>
      <c r="F107" s="2"/>
      <c r="G107" s="69"/>
      <c r="H107" s="2"/>
      <c r="I107" s="2"/>
      <c r="J107" s="2"/>
      <c r="K107" s="2"/>
      <c r="L107" s="2"/>
      <c r="M107" s="2"/>
      <c r="N107" s="2"/>
      <c r="O107" s="5"/>
    </row>
    <row r="108" spans="1:15">
      <c r="A108" s="2"/>
      <c r="B108" s="2"/>
      <c r="C108" s="2"/>
      <c r="D108" s="2"/>
      <c r="E108" s="2"/>
      <c r="F108" s="2"/>
      <c r="G108" s="69"/>
      <c r="H108" s="2"/>
      <c r="I108" s="2"/>
      <c r="J108" s="2"/>
      <c r="K108" s="2"/>
      <c r="L108" s="2"/>
      <c r="M108" s="2"/>
      <c r="N108" s="2"/>
      <c r="O108" s="5"/>
    </row>
    <row r="109" spans="1:15" ht="15.75" thickBot="1">
      <c r="A109" s="2"/>
      <c r="B109" s="2"/>
      <c r="C109" s="2"/>
      <c r="D109" s="2"/>
      <c r="E109" s="2"/>
      <c r="F109" s="2"/>
      <c r="G109" s="69"/>
      <c r="H109" s="2"/>
      <c r="I109" s="2"/>
      <c r="J109" s="2"/>
      <c r="K109" s="2"/>
      <c r="L109" s="2"/>
      <c r="M109" s="2"/>
      <c r="N109" s="2"/>
      <c r="O109" s="5"/>
    </row>
    <row r="110" spans="1:15" ht="26.25" thickBot="1">
      <c r="A110" s="2"/>
      <c r="B110" s="42" t="s">
        <v>306</v>
      </c>
      <c r="C110" s="43"/>
      <c r="D110" s="44"/>
      <c r="E110" s="45"/>
      <c r="F110" s="45"/>
      <c r="G110" s="70"/>
      <c r="H110" s="45"/>
      <c r="I110" s="45"/>
      <c r="J110" s="45"/>
      <c r="K110" s="45"/>
      <c r="L110" s="45"/>
      <c r="M110" s="46"/>
      <c r="N110" s="2"/>
      <c r="O110" s="5"/>
    </row>
    <row r="111" spans="1:15" ht="26.25" thickBot="1">
      <c r="A111" s="2"/>
      <c r="B111" s="544" t="s">
        <v>169</v>
      </c>
      <c r="C111" s="546" t="s">
        <v>170</v>
      </c>
      <c r="D111" s="544" t="s">
        <v>250</v>
      </c>
      <c r="E111" s="548" t="s">
        <v>37</v>
      </c>
      <c r="F111" s="549"/>
      <c r="G111" s="544" t="s">
        <v>125</v>
      </c>
      <c r="H111" s="47" t="s">
        <v>128</v>
      </c>
      <c r="I111" s="548" t="s">
        <v>128</v>
      </c>
      <c r="J111" s="549"/>
      <c r="K111" s="544" t="s">
        <v>171</v>
      </c>
      <c r="L111" s="544" t="s">
        <v>129</v>
      </c>
      <c r="M111" s="544" t="s">
        <v>172</v>
      </c>
      <c r="N111" s="2"/>
      <c r="O111" s="5"/>
    </row>
    <row r="112" spans="1:15" ht="40.5" customHeight="1" thickBot="1">
      <c r="A112" s="2"/>
      <c r="B112" s="550"/>
      <c r="C112" s="551"/>
      <c r="D112" s="550"/>
      <c r="E112" s="79" t="s">
        <v>126</v>
      </c>
      <c r="F112" s="80" t="s">
        <v>127</v>
      </c>
      <c r="G112" s="550"/>
      <c r="H112" s="79" t="s">
        <v>83</v>
      </c>
      <c r="I112" s="79" t="s">
        <v>83</v>
      </c>
      <c r="J112" s="81" t="s">
        <v>84</v>
      </c>
      <c r="K112" s="550"/>
      <c r="L112" s="550"/>
      <c r="M112" s="550"/>
      <c r="N112" s="2"/>
      <c r="O112" s="5"/>
    </row>
    <row r="113" spans="1:15" ht="63.75">
      <c r="A113" s="2"/>
      <c r="B113" s="50" t="s">
        <v>279</v>
      </c>
      <c r="C113" s="452" t="s">
        <v>425</v>
      </c>
      <c r="D113" s="82"/>
      <c r="E113" s="83" t="s">
        <v>771</v>
      </c>
      <c r="F113" s="84" t="s">
        <v>483</v>
      </c>
      <c r="G113" s="52" t="s">
        <v>113</v>
      </c>
      <c r="H113" s="52" t="s">
        <v>820</v>
      </c>
      <c r="I113" s="52">
        <v>2</v>
      </c>
      <c r="J113" s="52">
        <v>1</v>
      </c>
      <c r="K113" s="229">
        <v>0.5</v>
      </c>
      <c r="L113" s="52" t="s">
        <v>481</v>
      </c>
      <c r="M113" s="53" t="s">
        <v>482</v>
      </c>
      <c r="N113" s="2"/>
      <c r="O113" s="5"/>
    </row>
    <row r="114" spans="1:15" ht="90" customHeight="1">
      <c r="A114" s="2"/>
      <c r="B114" s="54" t="s">
        <v>279</v>
      </c>
      <c r="C114" s="231" t="s">
        <v>425</v>
      </c>
      <c r="D114" s="85"/>
      <c r="E114" s="86" t="s">
        <v>337</v>
      </c>
      <c r="F114" s="335" t="s">
        <v>821</v>
      </c>
      <c r="G114" s="56" t="s">
        <v>350</v>
      </c>
      <c r="H114" s="56" t="s">
        <v>351</v>
      </c>
      <c r="I114" s="56">
        <v>3</v>
      </c>
      <c r="J114" s="56">
        <v>1</v>
      </c>
      <c r="K114" s="230">
        <v>0.33</v>
      </c>
      <c r="L114" s="56" t="s">
        <v>840</v>
      </c>
      <c r="M114" s="57" t="s">
        <v>484</v>
      </c>
      <c r="N114" s="2"/>
      <c r="O114" s="5"/>
    </row>
    <row r="115" spans="1:15" ht="39">
      <c r="A115" s="2"/>
      <c r="B115" s="54" t="s">
        <v>279</v>
      </c>
      <c r="C115" s="231" t="s">
        <v>425</v>
      </c>
      <c r="D115" s="85"/>
      <c r="E115" s="88" t="s">
        <v>772</v>
      </c>
      <c r="F115" s="87"/>
      <c r="G115" s="56"/>
      <c r="H115" s="56"/>
      <c r="I115" s="56"/>
      <c r="J115" s="56"/>
      <c r="K115" s="56"/>
      <c r="L115" s="56"/>
      <c r="M115" s="57"/>
      <c r="N115" s="2"/>
      <c r="O115" s="5"/>
    </row>
    <row r="116" spans="1:15" ht="51.75">
      <c r="A116" s="2"/>
      <c r="B116" s="453" t="s">
        <v>278</v>
      </c>
      <c r="C116" s="231" t="s">
        <v>425</v>
      </c>
      <c r="D116" s="85"/>
      <c r="E116" s="454" t="s">
        <v>338</v>
      </c>
      <c r="F116" s="87"/>
      <c r="G116" s="56" t="s">
        <v>352</v>
      </c>
      <c r="H116" s="56" t="s">
        <v>353</v>
      </c>
      <c r="I116" s="56">
        <v>10</v>
      </c>
      <c r="J116" s="56">
        <v>0</v>
      </c>
      <c r="K116" s="56">
        <v>0</v>
      </c>
      <c r="L116" s="56"/>
      <c r="M116" s="417" t="s">
        <v>954</v>
      </c>
      <c r="N116" s="2"/>
      <c r="O116" s="5"/>
    </row>
    <row r="117" spans="1:15" ht="64.5">
      <c r="A117" s="2"/>
      <c r="B117" s="453" t="s">
        <v>278</v>
      </c>
      <c r="C117" s="231" t="s">
        <v>425</v>
      </c>
      <c r="D117" s="455"/>
      <c r="E117" s="454" t="s">
        <v>339</v>
      </c>
      <c r="F117" s="456"/>
      <c r="G117" s="56" t="s">
        <v>354</v>
      </c>
      <c r="H117" s="56" t="s">
        <v>355</v>
      </c>
      <c r="I117" s="457">
        <v>23</v>
      </c>
      <c r="J117" s="457">
        <v>23</v>
      </c>
      <c r="K117" s="457">
        <v>100</v>
      </c>
      <c r="L117" s="458" t="s">
        <v>898</v>
      </c>
      <c r="M117" s="459" t="s">
        <v>899</v>
      </c>
      <c r="N117" s="2"/>
      <c r="O117" s="5"/>
    </row>
    <row r="118" spans="1:15" ht="329.25" customHeight="1" thickBot="1">
      <c r="A118" s="2"/>
      <c r="B118" s="413" t="s">
        <v>779</v>
      </c>
      <c r="C118" s="238" t="s">
        <v>425</v>
      </c>
      <c r="D118" s="238" t="s">
        <v>694</v>
      </c>
      <c r="E118" s="414" t="s">
        <v>340</v>
      </c>
      <c r="F118" s="238" t="s">
        <v>822</v>
      </c>
      <c r="G118" s="415" t="s">
        <v>356</v>
      </c>
      <c r="H118" s="238">
        <v>3</v>
      </c>
      <c r="I118" s="415">
        <v>3</v>
      </c>
      <c r="J118" s="415">
        <v>3</v>
      </c>
      <c r="K118" s="416">
        <v>0.5</v>
      </c>
      <c r="L118" s="238" t="s">
        <v>841</v>
      </c>
      <c r="M118" s="241" t="s">
        <v>955</v>
      </c>
      <c r="N118" s="2"/>
      <c r="O118" s="5"/>
    </row>
    <row r="119" spans="1:15">
      <c r="A119" s="2"/>
      <c r="B119" s="2"/>
      <c r="C119" s="2"/>
      <c r="D119" s="2"/>
      <c r="E119" s="2"/>
      <c r="F119" s="2"/>
      <c r="G119" s="69"/>
      <c r="H119" s="2"/>
      <c r="I119" s="2"/>
      <c r="J119" s="2"/>
      <c r="K119" s="2"/>
      <c r="L119" s="2"/>
      <c r="M119" s="2"/>
      <c r="N119" s="2"/>
      <c r="O119" s="5"/>
    </row>
    <row r="120" spans="1:15" ht="15.75" thickBot="1">
      <c r="A120" s="2"/>
      <c r="B120" s="2"/>
      <c r="C120" s="2"/>
      <c r="D120" s="2"/>
      <c r="E120" s="2"/>
      <c r="F120" s="2"/>
      <c r="G120" s="69"/>
      <c r="H120" s="2"/>
      <c r="I120" s="2"/>
      <c r="J120" s="2"/>
      <c r="K120" s="2"/>
      <c r="L120" s="2"/>
      <c r="M120" s="2"/>
      <c r="N120" s="2"/>
      <c r="O120" s="5"/>
    </row>
    <row r="121" spans="1:15" ht="15.75" thickBot="1">
      <c r="A121" s="2"/>
      <c r="B121" s="552" t="s">
        <v>307</v>
      </c>
      <c r="C121" s="553"/>
      <c r="D121" s="554"/>
      <c r="E121" s="2"/>
      <c r="F121" s="2"/>
      <c r="G121" s="69"/>
      <c r="H121" s="2"/>
      <c r="I121" s="2"/>
      <c r="J121" s="2"/>
      <c r="K121" s="2"/>
      <c r="L121" s="2"/>
      <c r="M121" s="2"/>
      <c r="N121" s="2"/>
      <c r="O121" s="5"/>
    </row>
    <row r="122" spans="1:15" ht="39" thickBot="1">
      <c r="A122" s="2"/>
      <c r="B122" s="222" t="s">
        <v>173</v>
      </c>
      <c r="C122" s="222" t="s">
        <v>174</v>
      </c>
      <c r="D122" s="48" t="s">
        <v>175</v>
      </c>
      <c r="E122" s="2"/>
      <c r="F122" s="2"/>
      <c r="G122" s="69"/>
      <c r="H122" s="2"/>
      <c r="I122" s="2"/>
      <c r="J122" s="2"/>
      <c r="K122" s="2"/>
      <c r="L122" s="2"/>
      <c r="M122" s="2"/>
      <c r="N122" s="2"/>
      <c r="O122" s="5"/>
    </row>
    <row r="123" spans="1:15" ht="111.75" customHeight="1">
      <c r="A123" s="2"/>
      <c r="B123" s="50" t="s">
        <v>269</v>
      </c>
      <c r="C123" s="510">
        <v>0.15</v>
      </c>
      <c r="D123" s="512" t="s">
        <v>988</v>
      </c>
      <c r="E123" s="2"/>
      <c r="F123" s="2"/>
      <c r="G123" s="69"/>
      <c r="H123" s="2"/>
      <c r="I123" s="2"/>
      <c r="J123" s="2"/>
      <c r="K123" s="2"/>
      <c r="L123" s="2"/>
      <c r="M123" s="2"/>
      <c r="N123" s="2"/>
      <c r="O123" s="5"/>
    </row>
    <row r="124" spans="1:15" ht="74.25" customHeight="1">
      <c r="A124" s="2"/>
      <c r="B124" s="58" t="s">
        <v>270</v>
      </c>
      <c r="C124" s="369">
        <v>1</v>
      </c>
      <c r="D124" s="242" t="s">
        <v>989</v>
      </c>
      <c r="E124" s="2"/>
      <c r="F124" s="2"/>
      <c r="G124" s="69"/>
      <c r="H124" s="2"/>
      <c r="I124" s="2"/>
      <c r="J124" s="2"/>
      <c r="K124" s="2"/>
      <c r="L124" s="2"/>
      <c r="M124" s="2"/>
      <c r="N124" s="2"/>
      <c r="O124" s="5"/>
    </row>
    <row r="125" spans="1:15" ht="125.25" customHeight="1">
      <c r="A125" s="2"/>
      <c r="B125" s="58" t="s">
        <v>271</v>
      </c>
      <c r="C125" s="369">
        <v>0</v>
      </c>
      <c r="D125" s="242" t="s">
        <v>990</v>
      </c>
      <c r="E125" s="2"/>
      <c r="F125" s="2"/>
      <c r="G125" s="69"/>
      <c r="H125" s="2"/>
      <c r="I125" s="2"/>
      <c r="J125" s="2"/>
      <c r="K125" s="2"/>
      <c r="L125" s="2"/>
      <c r="M125" s="2"/>
      <c r="N125" s="2"/>
      <c r="O125" s="5"/>
    </row>
    <row r="126" spans="1:15" ht="71.25" customHeight="1" thickBot="1">
      <c r="A126" s="2"/>
      <c r="B126" s="63" t="s">
        <v>272</v>
      </c>
      <c r="C126" s="511">
        <v>1</v>
      </c>
      <c r="D126" s="268" t="s">
        <v>991</v>
      </c>
      <c r="E126" s="2"/>
      <c r="F126" s="2"/>
      <c r="G126" s="69"/>
      <c r="H126" s="2"/>
      <c r="I126" s="2"/>
      <c r="J126" s="2"/>
      <c r="K126" s="2"/>
      <c r="L126" s="2"/>
      <c r="M126" s="2"/>
      <c r="N126" s="2"/>
      <c r="O126" s="5"/>
    </row>
    <row r="127" spans="1:15">
      <c r="A127" s="93"/>
      <c r="B127" s="73"/>
      <c r="C127" s="93"/>
      <c r="D127" s="93"/>
      <c r="E127" s="93"/>
      <c r="F127" s="2"/>
      <c r="G127" s="69"/>
      <c r="H127" s="2"/>
      <c r="I127" s="2"/>
      <c r="J127" s="2"/>
      <c r="K127" s="2"/>
      <c r="L127" s="2"/>
      <c r="M127" s="2"/>
      <c r="N127" s="2"/>
      <c r="O127" s="5"/>
    </row>
    <row r="128" spans="1:15">
      <c r="A128" s="93"/>
      <c r="B128" s="73"/>
      <c r="C128" s="93"/>
      <c r="D128" s="93"/>
      <c r="E128" s="93"/>
      <c r="F128" s="2"/>
      <c r="G128" s="69"/>
      <c r="H128" s="2"/>
      <c r="I128" s="2"/>
      <c r="J128" s="2"/>
      <c r="K128" s="2"/>
      <c r="L128" s="2"/>
      <c r="M128" s="2"/>
      <c r="N128" s="2"/>
      <c r="O128" s="5"/>
    </row>
    <row r="129" spans="1:15">
      <c r="A129" s="2"/>
      <c r="B129" s="2"/>
      <c r="C129" s="2"/>
      <c r="D129" s="2"/>
      <c r="E129" s="2"/>
      <c r="F129" s="2"/>
      <c r="G129" s="69"/>
      <c r="H129" s="2"/>
      <c r="I129" s="2"/>
      <c r="J129" s="2"/>
      <c r="K129" s="2"/>
      <c r="L129" s="2"/>
      <c r="M129" s="2"/>
      <c r="N129" s="2"/>
      <c r="O129" s="5"/>
    </row>
    <row r="130" spans="1:15" ht="15.75" thickBot="1">
      <c r="A130" s="2"/>
      <c r="B130" s="2"/>
      <c r="C130" s="2"/>
      <c r="D130" s="2"/>
      <c r="E130" s="2"/>
      <c r="F130" s="2"/>
      <c r="G130" s="69"/>
      <c r="H130" s="2"/>
      <c r="I130" s="2"/>
      <c r="J130" s="2"/>
      <c r="K130" s="2"/>
      <c r="L130" s="2"/>
      <c r="M130" s="2"/>
      <c r="N130" s="2"/>
      <c r="O130" s="5"/>
    </row>
    <row r="131" spans="1:15" ht="15.75" thickBot="1">
      <c r="A131" s="2"/>
      <c r="B131" s="552" t="s">
        <v>308</v>
      </c>
      <c r="C131" s="553"/>
      <c r="D131" s="554"/>
      <c r="E131" s="2"/>
      <c r="F131" s="2"/>
      <c r="G131" s="69"/>
      <c r="H131" s="2"/>
      <c r="I131" s="2"/>
      <c r="J131" s="2"/>
      <c r="K131" s="2"/>
      <c r="L131" s="2"/>
      <c r="M131" s="2"/>
      <c r="N131" s="2"/>
      <c r="O131" s="5"/>
    </row>
    <row r="132" spans="1:15" ht="42" customHeight="1" thickBot="1">
      <c r="A132" s="2"/>
      <c r="B132" s="48" t="s">
        <v>173</v>
      </c>
      <c r="C132" s="48" t="s">
        <v>174</v>
      </c>
      <c r="D132" s="48" t="s">
        <v>175</v>
      </c>
      <c r="E132" s="2"/>
      <c r="F132" s="2"/>
      <c r="G132" s="69"/>
      <c r="H132" s="2"/>
      <c r="I132" s="2"/>
      <c r="J132" s="2"/>
      <c r="K132" s="2"/>
      <c r="L132" s="2"/>
      <c r="M132" s="2"/>
      <c r="N132" s="2"/>
      <c r="O132" s="5"/>
    </row>
    <row r="133" spans="1:15" ht="112.5" customHeight="1">
      <c r="A133" s="2"/>
      <c r="B133" s="58" t="s">
        <v>273</v>
      </c>
      <c r="C133" s="243">
        <f>((4*100)/15)</f>
        <v>26.666666666666668</v>
      </c>
      <c r="D133" s="242" t="s">
        <v>773</v>
      </c>
      <c r="E133" s="2"/>
      <c r="F133" s="2"/>
      <c r="G133" s="69"/>
      <c r="H133" s="2"/>
      <c r="I133" s="2"/>
      <c r="J133" s="2"/>
      <c r="K133" s="2"/>
      <c r="L133" s="2"/>
      <c r="M133" s="2"/>
      <c r="N133" s="2"/>
      <c r="O133" s="5"/>
    </row>
    <row r="134" spans="1:15" ht="81.75" customHeight="1">
      <c r="A134" s="2"/>
      <c r="B134" s="58" t="s">
        <v>274</v>
      </c>
      <c r="C134" s="244">
        <v>0</v>
      </c>
      <c r="D134" s="242" t="s">
        <v>774</v>
      </c>
      <c r="E134" s="2"/>
      <c r="F134" s="2"/>
      <c r="G134" s="69"/>
      <c r="H134" s="2"/>
      <c r="I134" s="2"/>
      <c r="J134" s="2"/>
      <c r="K134" s="2"/>
      <c r="L134" s="2"/>
      <c r="M134" s="2"/>
      <c r="N134" s="2"/>
      <c r="O134" s="5"/>
    </row>
    <row r="135" spans="1:15" ht="40.5" customHeight="1" thickBot="1">
      <c r="A135" s="2"/>
      <c r="B135" s="63" t="s">
        <v>276</v>
      </c>
      <c r="C135" s="245">
        <f>((2*100)/2)</f>
        <v>100</v>
      </c>
      <c r="D135" s="92"/>
      <c r="E135" s="2"/>
      <c r="F135" s="2"/>
      <c r="G135" s="69"/>
      <c r="H135" s="2"/>
      <c r="I135" s="2"/>
      <c r="J135" s="2"/>
      <c r="K135" s="2"/>
      <c r="L135" s="2"/>
      <c r="M135" s="2"/>
      <c r="N135" s="2"/>
      <c r="O135" s="5"/>
    </row>
    <row r="136" spans="1:15">
      <c r="A136" s="93"/>
      <c r="B136" s="73"/>
      <c r="C136" s="94"/>
      <c r="D136" s="93"/>
      <c r="E136" s="93"/>
      <c r="F136" s="2"/>
      <c r="G136" s="69"/>
      <c r="H136" s="2"/>
      <c r="I136" s="2"/>
      <c r="J136" s="2"/>
      <c r="K136" s="2"/>
      <c r="L136" s="2"/>
      <c r="M136" s="2"/>
      <c r="N136" s="2"/>
      <c r="O136" s="5"/>
    </row>
    <row r="137" spans="1:15" ht="15.75" thickBot="1">
      <c r="A137" s="93"/>
      <c r="B137" s="73"/>
      <c r="C137" s="94"/>
      <c r="D137" s="93"/>
      <c r="E137" s="93"/>
      <c r="F137" s="2"/>
      <c r="G137" s="69"/>
      <c r="H137" s="2"/>
      <c r="I137" s="2"/>
      <c r="J137" s="2"/>
      <c r="K137" s="2"/>
      <c r="L137" s="2"/>
      <c r="M137" s="2"/>
      <c r="N137" s="2"/>
      <c r="O137" s="5"/>
    </row>
    <row r="138" spans="1:15" ht="15.75" thickBot="1">
      <c r="A138" s="93"/>
      <c r="B138" s="552" t="s">
        <v>309</v>
      </c>
      <c r="C138" s="553"/>
      <c r="D138" s="554"/>
      <c r="E138" s="93"/>
      <c r="F138" s="2"/>
      <c r="G138" s="69"/>
      <c r="H138" s="2"/>
      <c r="I138" s="2"/>
      <c r="J138" s="2"/>
      <c r="K138" s="2"/>
      <c r="L138" s="2"/>
      <c r="M138" s="2"/>
      <c r="N138" s="2"/>
      <c r="O138" s="5"/>
    </row>
    <row r="139" spans="1:15" ht="45" customHeight="1" thickBot="1">
      <c r="A139" s="93"/>
      <c r="B139" s="48" t="s">
        <v>173</v>
      </c>
      <c r="C139" s="48" t="s">
        <v>174</v>
      </c>
      <c r="D139" s="48" t="s">
        <v>175</v>
      </c>
      <c r="E139" s="93"/>
      <c r="F139" s="2"/>
      <c r="G139" s="69"/>
      <c r="H139" s="2"/>
      <c r="I139" s="2"/>
      <c r="J139" s="2"/>
      <c r="K139" s="2"/>
      <c r="L139" s="2"/>
      <c r="M139" s="2"/>
      <c r="N139" s="2"/>
      <c r="O139" s="5"/>
    </row>
    <row r="140" spans="1:15" ht="175.5" customHeight="1" thickBot="1">
      <c r="A140" s="93"/>
      <c r="B140" s="63" t="s">
        <v>275</v>
      </c>
      <c r="C140" s="372">
        <v>0.3</v>
      </c>
      <c r="D140" s="268" t="s">
        <v>775</v>
      </c>
      <c r="E140" s="93"/>
      <c r="F140" s="2"/>
      <c r="G140" s="69"/>
      <c r="H140" s="2"/>
      <c r="I140" s="2"/>
      <c r="J140" s="2"/>
      <c r="K140" s="2"/>
      <c r="L140" s="2"/>
      <c r="M140" s="2"/>
      <c r="N140" s="2"/>
      <c r="O140" s="5"/>
    </row>
    <row r="141" spans="1:15" ht="15.75" thickBot="1">
      <c r="A141" s="93"/>
      <c r="B141" s="73"/>
      <c r="C141" s="94"/>
      <c r="D141" s="93"/>
      <c r="E141" s="93"/>
      <c r="F141" s="2"/>
      <c r="G141" s="69"/>
      <c r="H141" s="2"/>
      <c r="I141" s="2"/>
      <c r="J141" s="2"/>
      <c r="K141" s="2"/>
      <c r="L141" s="2"/>
      <c r="M141" s="2"/>
      <c r="N141" s="2"/>
      <c r="O141" s="5"/>
    </row>
    <row r="142" spans="1:15" ht="15.75" thickBot="1">
      <c r="A142" s="93"/>
      <c r="B142" s="552" t="s">
        <v>363</v>
      </c>
      <c r="C142" s="553"/>
      <c r="D142" s="554"/>
      <c r="E142" s="93"/>
      <c r="F142" s="93"/>
      <c r="G142" s="69"/>
      <c r="H142" s="2"/>
      <c r="I142" s="2"/>
      <c r="J142" s="2"/>
      <c r="K142" s="2"/>
      <c r="L142" s="2"/>
      <c r="M142" s="2"/>
      <c r="N142" s="2"/>
      <c r="O142" s="5"/>
    </row>
    <row r="143" spans="1:15" ht="45.75" customHeight="1" thickBot="1">
      <c r="A143" s="93"/>
      <c r="B143" s="48" t="s">
        <v>173</v>
      </c>
      <c r="C143" s="48" t="s">
        <v>174</v>
      </c>
      <c r="D143" s="48" t="s">
        <v>175</v>
      </c>
      <c r="E143" s="93"/>
      <c r="F143" s="93"/>
      <c r="G143" s="69"/>
      <c r="H143" s="2"/>
      <c r="I143" s="2"/>
      <c r="J143" s="2"/>
      <c r="K143" s="2"/>
      <c r="L143" s="2"/>
      <c r="M143" s="2"/>
      <c r="N143" s="2"/>
      <c r="O143" s="5"/>
    </row>
    <row r="144" spans="1:15" ht="50.25" customHeight="1" thickBot="1">
      <c r="A144" s="93"/>
      <c r="B144" s="63" t="s">
        <v>358</v>
      </c>
      <c r="C144" s="67">
        <v>86.46</v>
      </c>
      <c r="D144" s="268" t="s">
        <v>418</v>
      </c>
      <c r="E144" s="93"/>
      <c r="F144" s="93"/>
      <c r="G144" s="69"/>
      <c r="H144" s="2"/>
      <c r="I144" s="2"/>
      <c r="J144" s="2"/>
      <c r="K144" s="2"/>
      <c r="L144" s="2"/>
      <c r="M144" s="2"/>
      <c r="N144" s="2"/>
      <c r="O144" s="5"/>
    </row>
    <row r="145" spans="1:15">
      <c r="A145" s="93"/>
      <c r="B145" s="73"/>
      <c r="C145" s="94"/>
      <c r="D145" s="93"/>
      <c r="E145" s="93"/>
      <c r="F145" s="93"/>
      <c r="G145" s="69"/>
      <c r="H145" s="2"/>
      <c r="I145" s="2"/>
      <c r="J145" s="2"/>
      <c r="K145" s="2"/>
      <c r="L145" s="2"/>
      <c r="M145" s="2"/>
      <c r="N145" s="2"/>
      <c r="O145" s="5"/>
    </row>
    <row r="146" spans="1:15" ht="15.75" thickBot="1">
      <c r="A146" s="93"/>
      <c r="B146" s="73"/>
      <c r="C146" s="94"/>
      <c r="D146" s="93"/>
      <c r="E146" s="93"/>
      <c r="F146" s="93"/>
      <c r="G146" s="69"/>
      <c r="H146" s="2"/>
      <c r="I146" s="2"/>
      <c r="J146" s="2"/>
      <c r="K146" s="2"/>
      <c r="L146" s="2"/>
      <c r="M146" s="2"/>
      <c r="N146" s="2"/>
      <c r="O146" s="5"/>
    </row>
    <row r="147" spans="1:15" ht="15.75" thickBot="1">
      <c r="A147" s="93"/>
      <c r="B147" s="552" t="s">
        <v>310</v>
      </c>
      <c r="C147" s="553"/>
      <c r="D147" s="554"/>
      <c r="E147" s="93"/>
      <c r="F147" s="93"/>
      <c r="G147" s="69"/>
      <c r="H147" s="2"/>
      <c r="I147" s="2"/>
      <c r="J147" s="2"/>
      <c r="K147" s="2"/>
      <c r="L147" s="2"/>
      <c r="M147" s="2"/>
      <c r="N147" s="2"/>
      <c r="O147" s="5"/>
    </row>
    <row r="148" spans="1:15" ht="39" thickBot="1">
      <c r="A148" s="93"/>
      <c r="B148" s="48" t="s">
        <v>173</v>
      </c>
      <c r="C148" s="48" t="s">
        <v>174</v>
      </c>
      <c r="D148" s="48" t="s">
        <v>175</v>
      </c>
      <c r="E148" s="93"/>
      <c r="F148" s="93"/>
      <c r="G148" s="69"/>
      <c r="H148" s="2"/>
      <c r="I148" s="2"/>
      <c r="J148" s="2"/>
      <c r="K148" s="2"/>
      <c r="L148" s="2"/>
      <c r="M148" s="2"/>
      <c r="N148" s="2"/>
      <c r="O148" s="5"/>
    </row>
    <row r="149" spans="1:15" ht="252.75" customHeight="1" thickBot="1">
      <c r="A149" s="2"/>
      <c r="B149" s="219" t="s">
        <v>762</v>
      </c>
      <c r="C149" s="297">
        <v>0.68</v>
      </c>
      <c r="D149" s="298" t="s">
        <v>783</v>
      </c>
      <c r="E149" s="93"/>
      <c r="F149" s="2"/>
      <c r="G149" s="69"/>
      <c r="H149" s="2"/>
      <c r="I149" s="2"/>
      <c r="J149" s="2"/>
      <c r="K149" s="2"/>
      <c r="L149" s="2"/>
      <c r="M149" s="2"/>
      <c r="N149" s="2"/>
      <c r="O149" s="5"/>
    </row>
    <row r="150" spans="1:15">
      <c r="A150" s="93"/>
      <c r="B150" s="73"/>
      <c r="C150" s="94"/>
      <c r="D150" s="93"/>
      <c r="E150" s="93"/>
      <c r="F150" s="2"/>
      <c r="G150" s="69"/>
      <c r="H150" s="2"/>
      <c r="I150" s="2"/>
      <c r="J150" s="2"/>
      <c r="K150" s="2"/>
      <c r="L150" s="2"/>
      <c r="M150" s="2"/>
      <c r="N150" s="2"/>
      <c r="O150" s="5"/>
    </row>
    <row r="151" spans="1:15" ht="15.75" thickBot="1">
      <c r="A151" s="93"/>
      <c r="B151" s="73"/>
      <c r="C151" s="94"/>
      <c r="D151" s="93"/>
      <c r="E151" s="93"/>
      <c r="F151" s="2"/>
      <c r="G151" s="69"/>
      <c r="H151" s="2"/>
      <c r="I151" s="2"/>
      <c r="J151" s="2"/>
      <c r="K151" s="2"/>
      <c r="L151" s="2"/>
      <c r="M151" s="2"/>
      <c r="N151" s="2"/>
      <c r="O151" s="5"/>
    </row>
    <row r="152" spans="1:15" ht="15.75" thickBot="1">
      <c r="A152" s="93"/>
      <c r="B152" s="552" t="s">
        <v>311</v>
      </c>
      <c r="C152" s="553"/>
      <c r="D152" s="554"/>
      <c r="E152" s="93"/>
      <c r="F152" s="2"/>
      <c r="G152" s="69"/>
      <c r="H152" s="2"/>
      <c r="I152" s="2"/>
      <c r="J152" s="2"/>
      <c r="K152" s="2"/>
      <c r="L152" s="2"/>
      <c r="M152" s="2"/>
      <c r="N152" s="2"/>
      <c r="O152" s="5"/>
    </row>
    <row r="153" spans="1:15" ht="39" thickBot="1">
      <c r="A153" s="93"/>
      <c r="B153" s="48" t="s">
        <v>173</v>
      </c>
      <c r="C153" s="48" t="s">
        <v>174</v>
      </c>
      <c r="D153" s="48" t="s">
        <v>175</v>
      </c>
      <c r="E153" s="93"/>
      <c r="F153" s="2"/>
      <c r="G153" s="69"/>
      <c r="H153" s="2"/>
      <c r="I153" s="2"/>
      <c r="J153" s="2"/>
      <c r="K153" s="2"/>
      <c r="L153" s="2"/>
      <c r="M153" s="2"/>
      <c r="N153" s="2"/>
      <c r="O153" s="5"/>
    </row>
    <row r="154" spans="1:15" ht="86.25" customHeight="1" thickBot="1">
      <c r="A154" s="93"/>
      <c r="B154" s="326" t="s">
        <v>762</v>
      </c>
      <c r="C154" s="327">
        <v>0.23</v>
      </c>
      <c r="D154" s="328" t="s">
        <v>776</v>
      </c>
      <c r="E154" s="93"/>
      <c r="F154" s="2"/>
      <c r="G154" s="69"/>
      <c r="H154" s="2"/>
      <c r="I154" s="2"/>
      <c r="J154" s="2"/>
      <c r="K154" s="2"/>
      <c r="L154" s="2"/>
      <c r="M154" s="2"/>
      <c r="N154" s="2"/>
      <c r="O154" s="5"/>
    </row>
    <row r="155" spans="1:15" ht="60.75" customHeight="1" thickBot="1">
      <c r="A155" s="2"/>
      <c r="B155" s="326" t="s">
        <v>277</v>
      </c>
      <c r="C155" s="327">
        <v>1</v>
      </c>
      <c r="D155" s="329" t="s">
        <v>782</v>
      </c>
      <c r="E155" s="2"/>
      <c r="F155" s="2"/>
      <c r="G155" s="69"/>
      <c r="H155" s="2"/>
      <c r="I155" s="2"/>
      <c r="J155" s="2"/>
      <c r="K155" s="2"/>
      <c r="L155" s="2"/>
      <c r="M155" s="2"/>
      <c r="N155" s="2"/>
      <c r="O155" s="5"/>
    </row>
    <row r="156" spans="1:15">
      <c r="A156" s="93"/>
      <c r="B156" s="73"/>
      <c r="C156" s="94"/>
      <c r="D156" s="93"/>
      <c r="E156" s="93"/>
      <c r="F156" s="2"/>
      <c r="G156" s="69"/>
      <c r="H156" s="2"/>
      <c r="I156" s="2"/>
      <c r="J156" s="2"/>
      <c r="K156" s="2"/>
      <c r="L156" s="2"/>
      <c r="M156" s="2"/>
      <c r="N156" s="2"/>
      <c r="O156" s="5"/>
    </row>
    <row r="157" spans="1:15">
      <c r="A157" s="93"/>
      <c r="B157" s="73"/>
      <c r="C157" s="94"/>
      <c r="D157" s="93"/>
      <c r="E157" s="93"/>
      <c r="F157" s="2"/>
      <c r="G157" s="69"/>
      <c r="H157" s="2"/>
      <c r="I157" s="2"/>
      <c r="J157" s="2"/>
      <c r="K157" s="2"/>
      <c r="L157" s="2"/>
      <c r="M157" s="2"/>
      <c r="N157" s="2"/>
      <c r="O157" s="5"/>
    </row>
    <row r="158" spans="1:15" ht="15.75" thickBot="1">
      <c r="A158" s="93"/>
      <c r="B158" s="73"/>
      <c r="C158" s="94"/>
      <c r="D158" s="93"/>
      <c r="E158" s="93"/>
      <c r="F158" s="2"/>
      <c r="G158" s="69"/>
      <c r="H158" s="2"/>
      <c r="I158" s="2"/>
      <c r="J158" s="2"/>
      <c r="K158" s="2"/>
      <c r="L158" s="2"/>
      <c r="M158" s="2"/>
      <c r="N158" s="2"/>
      <c r="O158" s="5"/>
    </row>
    <row r="159" spans="1:15" ht="15.75" thickBot="1">
      <c r="A159" s="93"/>
      <c r="B159" s="552" t="s">
        <v>312</v>
      </c>
      <c r="C159" s="553"/>
      <c r="D159" s="554"/>
      <c r="E159" s="93"/>
      <c r="F159" s="2"/>
      <c r="G159" s="69"/>
      <c r="H159" s="2"/>
      <c r="I159" s="2"/>
      <c r="J159" s="2"/>
      <c r="K159" s="2"/>
      <c r="L159" s="2"/>
      <c r="M159" s="2"/>
      <c r="N159" s="2"/>
      <c r="O159" s="5"/>
    </row>
    <row r="160" spans="1:15" ht="44.25" customHeight="1" thickBot="1">
      <c r="A160" s="93"/>
      <c r="B160" s="48" t="s">
        <v>173</v>
      </c>
      <c r="C160" s="48" t="s">
        <v>174</v>
      </c>
      <c r="D160" s="48" t="s">
        <v>175</v>
      </c>
      <c r="E160" s="93"/>
      <c r="F160" s="2"/>
      <c r="G160" s="69"/>
      <c r="H160" s="2"/>
      <c r="I160" s="2"/>
      <c r="J160" s="2"/>
      <c r="K160" s="2"/>
      <c r="L160" s="2"/>
      <c r="M160" s="2"/>
      <c r="N160" s="2"/>
      <c r="O160" s="5"/>
    </row>
    <row r="161" spans="1:15" s="357" customFormat="1" ht="75.75" customHeight="1">
      <c r="A161" s="93"/>
      <c r="B161" s="58" t="s">
        <v>279</v>
      </c>
      <c r="C161" s="358">
        <v>0.41499999999999998</v>
      </c>
      <c r="D161" s="242" t="s">
        <v>777</v>
      </c>
      <c r="E161" s="93"/>
      <c r="F161" s="2"/>
      <c r="G161" s="69"/>
      <c r="H161" s="2"/>
      <c r="I161" s="2"/>
      <c r="J161" s="2"/>
      <c r="K161" s="2"/>
      <c r="L161" s="2"/>
      <c r="M161" s="2"/>
      <c r="N161" s="2"/>
      <c r="O161" s="5"/>
    </row>
    <row r="162" spans="1:15" ht="101.25" customHeight="1">
      <c r="A162" s="2"/>
      <c r="B162" s="58" t="s">
        <v>278</v>
      </c>
      <c r="C162" s="358">
        <v>1</v>
      </c>
      <c r="D162" s="460" t="s">
        <v>900</v>
      </c>
      <c r="E162" s="2"/>
      <c r="F162" s="2"/>
      <c r="G162" s="69"/>
      <c r="H162" s="2"/>
      <c r="I162" s="2"/>
      <c r="J162" s="2"/>
      <c r="K162" s="2"/>
      <c r="L162" s="2"/>
      <c r="M162" s="2"/>
      <c r="N162" s="2"/>
      <c r="O162" s="5"/>
    </row>
    <row r="163" spans="1:15" ht="243" customHeight="1" thickBot="1">
      <c r="A163" s="2"/>
      <c r="B163" s="237" t="s">
        <v>779</v>
      </c>
      <c r="C163" s="334">
        <v>0.5</v>
      </c>
      <c r="D163" s="258" t="s">
        <v>778</v>
      </c>
      <c r="E163" s="2"/>
      <c r="F163" s="2"/>
      <c r="G163" s="69"/>
      <c r="H163" s="2"/>
      <c r="I163" s="2"/>
      <c r="J163" s="2"/>
      <c r="K163" s="2"/>
      <c r="L163" s="2"/>
      <c r="M163" s="2"/>
      <c r="N163" s="2"/>
      <c r="O163" s="5"/>
    </row>
    <row r="164" spans="1:15">
      <c r="A164" s="2"/>
      <c r="B164" s="2"/>
      <c r="C164" s="2"/>
      <c r="D164" s="2"/>
      <c r="E164" s="2"/>
      <c r="F164" s="2"/>
      <c r="G164" s="69"/>
      <c r="H164" s="2"/>
      <c r="I164" s="2"/>
      <c r="J164" s="2"/>
      <c r="K164" s="2"/>
      <c r="L164" s="2"/>
      <c r="M164" s="2"/>
      <c r="N164" s="2"/>
      <c r="O164" s="5"/>
    </row>
    <row r="165" spans="1:15">
      <c r="A165" s="2"/>
      <c r="B165" s="2"/>
      <c r="C165" s="2"/>
      <c r="D165" s="2"/>
      <c r="E165" s="2"/>
      <c r="F165" s="2"/>
      <c r="G165" s="2"/>
      <c r="H165" s="2"/>
      <c r="I165" s="2"/>
      <c r="J165" s="2"/>
      <c r="K165" s="2"/>
      <c r="L165" s="2"/>
      <c r="M165" s="2"/>
      <c r="N165" s="2"/>
      <c r="O165" s="5"/>
    </row>
    <row r="166" spans="1:15">
      <c r="A166" s="2"/>
      <c r="B166" s="2"/>
      <c r="C166" s="2"/>
      <c r="D166" s="2"/>
      <c r="E166" s="2"/>
      <c r="F166" s="2"/>
      <c r="G166" s="2"/>
      <c r="H166" s="2"/>
      <c r="I166" s="2"/>
      <c r="J166" s="2"/>
      <c r="K166" s="2"/>
      <c r="L166" s="2"/>
      <c r="M166" s="2"/>
      <c r="N166" s="2"/>
      <c r="O166" s="5"/>
    </row>
    <row r="167" spans="1:15">
      <c r="A167" s="2"/>
      <c r="B167" s="2"/>
      <c r="C167" s="2"/>
      <c r="D167" s="2"/>
      <c r="E167" s="2"/>
      <c r="F167" s="2"/>
      <c r="G167" s="2"/>
      <c r="H167" s="2"/>
      <c r="I167" s="2"/>
      <c r="J167" s="2"/>
      <c r="K167" s="2"/>
      <c r="L167" s="2"/>
      <c r="M167" s="2"/>
      <c r="N167" s="2"/>
      <c r="O167" s="5"/>
    </row>
    <row r="168" spans="1:15">
      <c r="A168" s="2"/>
      <c r="B168" s="2"/>
      <c r="C168" s="2"/>
      <c r="D168" s="2"/>
      <c r="E168" s="2"/>
      <c r="F168" s="2"/>
      <c r="G168" s="2"/>
      <c r="H168" s="2"/>
      <c r="I168" s="2"/>
      <c r="J168" s="2"/>
      <c r="K168" s="2"/>
      <c r="L168" s="2"/>
      <c r="M168" s="2"/>
      <c r="N168" s="2"/>
      <c r="O168" s="5"/>
    </row>
    <row r="169" spans="1:15">
      <c r="A169" s="2"/>
      <c r="B169" s="2"/>
      <c r="C169" s="2"/>
      <c r="D169" s="2"/>
      <c r="E169" s="2"/>
      <c r="F169" s="2"/>
      <c r="G169" s="2"/>
      <c r="H169" s="2"/>
      <c r="I169" s="2"/>
      <c r="J169" s="2"/>
      <c r="K169" s="2"/>
      <c r="L169" s="2"/>
      <c r="M169" s="2"/>
      <c r="N169" s="2"/>
      <c r="O169" s="5"/>
    </row>
    <row r="170" spans="1:15">
      <c r="A170" s="2"/>
      <c r="B170" s="2"/>
      <c r="C170" s="2"/>
      <c r="D170" s="2"/>
      <c r="E170" s="2"/>
      <c r="F170" s="2"/>
      <c r="G170" s="2"/>
      <c r="H170" s="2"/>
      <c r="I170" s="2"/>
      <c r="J170" s="2"/>
      <c r="K170" s="2"/>
      <c r="L170" s="2"/>
      <c r="M170" s="2"/>
      <c r="N170" s="2"/>
      <c r="O170" s="5"/>
    </row>
    <row r="171" spans="1:15">
      <c r="A171" s="2"/>
      <c r="B171" s="2"/>
      <c r="C171" s="2"/>
      <c r="D171" s="2"/>
      <c r="E171" s="2"/>
      <c r="F171" s="2"/>
      <c r="G171" s="2"/>
      <c r="H171" s="2"/>
      <c r="I171" s="2"/>
      <c r="J171" s="2"/>
      <c r="K171" s="2"/>
      <c r="L171" s="2"/>
      <c r="M171" s="2"/>
      <c r="N171" s="2"/>
      <c r="O171" s="5"/>
    </row>
    <row r="172" spans="1:15">
      <c r="A172" s="2"/>
      <c r="B172" s="2"/>
      <c r="C172" s="2"/>
      <c r="D172" s="2"/>
      <c r="E172" s="2"/>
      <c r="F172" s="2"/>
      <c r="G172" s="2"/>
      <c r="H172" s="2"/>
      <c r="I172" s="2"/>
      <c r="J172" s="2"/>
      <c r="K172" s="2"/>
      <c r="L172" s="2"/>
      <c r="M172" s="2"/>
      <c r="N172" s="2"/>
      <c r="O172" s="5"/>
    </row>
    <row r="173" spans="1:15">
      <c r="A173" s="2"/>
      <c r="B173" s="2"/>
      <c r="C173" s="2"/>
      <c r="D173" s="2"/>
      <c r="E173" s="2"/>
      <c r="F173" s="2"/>
      <c r="G173" s="2"/>
      <c r="H173" s="2"/>
      <c r="I173" s="2"/>
      <c r="J173" s="2"/>
      <c r="K173" s="2"/>
      <c r="L173" s="2"/>
      <c r="M173" s="2"/>
      <c r="N173" s="2"/>
      <c r="O173" s="5"/>
    </row>
    <row r="174" spans="1:15">
      <c r="A174" s="2"/>
      <c r="B174" s="2"/>
      <c r="C174" s="2"/>
      <c r="D174" s="2"/>
      <c r="E174" s="2"/>
      <c r="F174" s="2"/>
      <c r="G174" s="2"/>
      <c r="H174" s="2"/>
      <c r="I174" s="2"/>
      <c r="J174" s="2"/>
      <c r="K174" s="2"/>
      <c r="L174" s="2"/>
      <c r="M174" s="2"/>
      <c r="N174" s="2"/>
      <c r="O174" s="5"/>
    </row>
    <row r="175" spans="1:15">
      <c r="A175" s="2"/>
      <c r="B175" s="2"/>
      <c r="C175" s="2"/>
      <c r="D175" s="2"/>
      <c r="E175" s="2"/>
      <c r="F175" s="2"/>
      <c r="G175" s="2"/>
      <c r="H175" s="2"/>
      <c r="I175" s="2"/>
      <c r="J175" s="2"/>
      <c r="K175" s="2"/>
      <c r="L175" s="2"/>
      <c r="M175" s="2"/>
      <c r="N175" s="2"/>
      <c r="O175" s="5"/>
    </row>
    <row r="176" spans="1:15">
      <c r="A176" s="2"/>
      <c r="B176" s="2"/>
      <c r="C176" s="2"/>
      <c r="D176" s="2"/>
      <c r="E176" s="2"/>
      <c r="F176" s="2"/>
      <c r="G176" s="2"/>
      <c r="H176" s="2"/>
      <c r="I176" s="2"/>
      <c r="J176" s="2"/>
      <c r="K176" s="2"/>
      <c r="L176" s="2"/>
      <c r="M176" s="2"/>
      <c r="N176" s="2"/>
      <c r="O176" s="5"/>
    </row>
    <row r="177" spans="1:15">
      <c r="A177" s="2"/>
      <c r="B177" s="2"/>
      <c r="C177" s="2"/>
      <c r="D177" s="2"/>
      <c r="E177" s="2"/>
      <c r="F177" s="2"/>
      <c r="G177" s="2"/>
      <c r="H177" s="2"/>
      <c r="I177" s="2"/>
      <c r="J177" s="2"/>
      <c r="K177" s="2"/>
      <c r="L177" s="2"/>
      <c r="M177" s="2"/>
      <c r="N177" s="2"/>
      <c r="O177" s="5"/>
    </row>
    <row r="178" spans="1:15">
      <c r="A178" s="2"/>
      <c r="B178" s="2"/>
      <c r="C178" s="2"/>
      <c r="D178" s="2"/>
      <c r="E178" s="2"/>
      <c r="F178" s="2"/>
      <c r="G178" s="2"/>
      <c r="H178" s="2"/>
      <c r="I178" s="2"/>
      <c r="J178" s="2"/>
      <c r="K178" s="2"/>
      <c r="L178" s="2"/>
      <c r="M178" s="2"/>
      <c r="N178" s="2"/>
      <c r="O178" s="5"/>
    </row>
    <row r="179" spans="1:15">
      <c r="A179" s="2"/>
      <c r="B179" s="2"/>
      <c r="C179" s="2"/>
      <c r="D179" s="2"/>
      <c r="E179" s="2"/>
      <c r="F179" s="2"/>
      <c r="G179" s="2"/>
      <c r="H179" s="2"/>
      <c r="I179" s="2"/>
      <c r="J179" s="2"/>
      <c r="K179" s="2"/>
      <c r="L179" s="2"/>
      <c r="M179" s="2"/>
      <c r="N179" s="2"/>
      <c r="O179" s="5"/>
    </row>
    <row r="180" spans="1:15">
      <c r="A180" s="2"/>
      <c r="B180" s="2"/>
      <c r="C180" s="2"/>
      <c r="D180" s="2"/>
      <c r="E180" s="2"/>
      <c r="F180" s="2"/>
      <c r="G180" s="2"/>
      <c r="H180" s="2"/>
      <c r="I180" s="2"/>
      <c r="J180" s="2"/>
      <c r="K180" s="2"/>
      <c r="L180" s="2"/>
      <c r="M180" s="2"/>
      <c r="N180" s="2"/>
      <c r="O180" s="5"/>
    </row>
    <row r="181" spans="1:15">
      <c r="A181" s="2"/>
      <c r="B181" s="2"/>
      <c r="C181" s="2"/>
      <c r="D181" s="2"/>
      <c r="E181" s="2"/>
      <c r="F181" s="2"/>
      <c r="G181" s="2"/>
      <c r="H181" s="2"/>
      <c r="I181" s="2"/>
      <c r="J181" s="2"/>
      <c r="K181" s="2"/>
      <c r="L181" s="2"/>
      <c r="M181" s="2"/>
      <c r="N181" s="2"/>
      <c r="O181" s="5"/>
    </row>
    <row r="182" spans="1:15">
      <c r="A182" s="2"/>
      <c r="B182" s="2"/>
      <c r="C182" s="2"/>
      <c r="D182" s="2"/>
      <c r="E182" s="2"/>
      <c r="F182" s="2"/>
      <c r="G182" s="2"/>
      <c r="H182" s="2"/>
      <c r="I182" s="2"/>
      <c r="J182" s="2"/>
      <c r="K182" s="2"/>
      <c r="L182" s="2"/>
      <c r="M182" s="2"/>
      <c r="N182" s="2"/>
      <c r="O182" s="5"/>
    </row>
    <row r="183" spans="1:15">
      <c r="A183" s="2"/>
      <c r="B183" s="2"/>
      <c r="C183" s="2"/>
      <c r="D183" s="2"/>
      <c r="E183" s="2"/>
      <c r="F183" s="2"/>
      <c r="G183" s="2"/>
      <c r="H183" s="2"/>
      <c r="I183" s="2"/>
      <c r="J183" s="2"/>
      <c r="K183" s="2"/>
      <c r="L183" s="2"/>
      <c r="M183" s="2"/>
      <c r="N183" s="2"/>
      <c r="O183" s="5"/>
    </row>
    <row r="184" spans="1:15">
      <c r="A184" s="2"/>
      <c r="B184" s="2"/>
      <c r="C184" s="2"/>
      <c r="D184" s="2"/>
      <c r="E184" s="2"/>
      <c r="F184" s="2"/>
      <c r="G184" s="2"/>
      <c r="H184" s="2"/>
      <c r="I184" s="2"/>
      <c r="J184" s="2"/>
      <c r="K184" s="2"/>
      <c r="L184" s="2"/>
      <c r="M184" s="2"/>
      <c r="N184" s="2"/>
      <c r="O184" s="5"/>
    </row>
    <row r="185" spans="1:15">
      <c r="A185" s="2"/>
      <c r="B185" s="2"/>
      <c r="C185" s="2"/>
      <c r="D185" s="2"/>
      <c r="E185" s="2"/>
      <c r="F185" s="2"/>
      <c r="G185" s="2"/>
      <c r="H185" s="2"/>
      <c r="I185" s="2"/>
      <c r="J185" s="2"/>
      <c r="K185" s="2"/>
      <c r="L185" s="2"/>
      <c r="M185" s="2"/>
      <c r="N185" s="2"/>
      <c r="O185" s="5"/>
    </row>
    <row r="186" spans="1:15">
      <c r="A186" s="2"/>
      <c r="B186" s="2"/>
      <c r="C186" s="2"/>
      <c r="D186" s="2"/>
      <c r="E186" s="2"/>
      <c r="F186" s="2"/>
      <c r="G186" s="2"/>
      <c r="H186" s="2"/>
      <c r="I186" s="2"/>
      <c r="J186" s="2"/>
      <c r="K186" s="2"/>
      <c r="L186" s="2"/>
      <c r="M186" s="2"/>
      <c r="N186" s="2"/>
      <c r="O186" s="5"/>
    </row>
    <row r="187" spans="1:15">
      <c r="A187" s="2"/>
      <c r="B187" s="2"/>
      <c r="C187" s="2"/>
      <c r="D187" s="2"/>
      <c r="E187" s="2"/>
      <c r="F187" s="2"/>
      <c r="G187" s="2"/>
      <c r="H187" s="2"/>
      <c r="I187" s="2"/>
      <c r="J187" s="2"/>
      <c r="K187" s="2"/>
      <c r="L187" s="2"/>
      <c r="M187" s="2"/>
      <c r="N187" s="2"/>
      <c r="O187" s="5"/>
    </row>
    <row r="188" spans="1:15">
      <c r="A188" s="2"/>
      <c r="B188" s="2"/>
      <c r="C188" s="2"/>
      <c r="D188" s="2"/>
      <c r="E188" s="2"/>
      <c r="F188" s="2"/>
      <c r="G188" s="2"/>
      <c r="H188" s="2"/>
      <c r="I188" s="2"/>
      <c r="J188" s="2"/>
      <c r="K188" s="2"/>
      <c r="L188" s="2"/>
      <c r="M188" s="2"/>
      <c r="N188" s="2"/>
      <c r="O188" s="5"/>
    </row>
    <row r="189" spans="1:15">
      <c r="A189" s="2"/>
      <c r="B189" s="2"/>
      <c r="C189" s="2"/>
      <c r="D189" s="2"/>
      <c r="E189" s="2"/>
      <c r="F189" s="2"/>
      <c r="G189" s="2"/>
      <c r="H189" s="2"/>
      <c r="I189" s="2"/>
      <c r="J189" s="2"/>
      <c r="K189" s="2"/>
      <c r="L189" s="2"/>
      <c r="M189" s="2"/>
      <c r="N189" s="2"/>
      <c r="O189" s="5"/>
    </row>
    <row r="190" spans="1:15">
      <c r="A190" s="2"/>
      <c r="B190" s="2"/>
      <c r="C190" s="2"/>
      <c r="D190" s="2"/>
      <c r="E190" s="2"/>
      <c r="F190" s="2"/>
      <c r="G190" s="2"/>
      <c r="H190" s="2"/>
      <c r="I190" s="2"/>
      <c r="J190" s="2"/>
      <c r="K190" s="2"/>
      <c r="L190" s="2"/>
      <c r="M190" s="2"/>
      <c r="N190" s="2"/>
      <c r="O190" s="5"/>
    </row>
    <row r="191" spans="1:15">
      <c r="A191" s="2"/>
      <c r="B191" s="2"/>
      <c r="C191" s="2"/>
      <c r="D191" s="2"/>
      <c r="E191" s="2"/>
      <c r="F191" s="2"/>
      <c r="G191" s="2"/>
      <c r="H191" s="2"/>
      <c r="I191" s="2"/>
      <c r="J191" s="2"/>
      <c r="K191" s="2"/>
      <c r="L191" s="2"/>
      <c r="M191" s="2"/>
      <c r="N191" s="2"/>
      <c r="O191" s="5"/>
    </row>
    <row r="192" spans="1:15">
      <c r="B192" s="5"/>
      <c r="C192" s="5"/>
      <c r="D192" s="5"/>
      <c r="E192" s="5"/>
      <c r="F192" s="5"/>
      <c r="G192" s="5"/>
      <c r="H192" s="5"/>
      <c r="I192" s="5"/>
      <c r="J192" s="5"/>
      <c r="K192" s="5"/>
      <c r="L192" s="5"/>
      <c r="M192" s="5"/>
      <c r="N192" s="5"/>
      <c r="O192" s="5"/>
    </row>
    <row r="193" spans="2:15">
      <c r="B193" s="5"/>
      <c r="C193" s="5"/>
      <c r="D193" s="5"/>
      <c r="E193" s="5"/>
      <c r="F193" s="5"/>
      <c r="G193" s="5"/>
      <c r="H193" s="5"/>
      <c r="I193" s="5"/>
      <c r="J193" s="5"/>
      <c r="K193" s="5"/>
      <c r="L193" s="5"/>
      <c r="M193" s="5"/>
      <c r="N193" s="5"/>
      <c r="O193" s="5"/>
    </row>
    <row r="194" spans="2:15">
      <c r="B194" s="5"/>
      <c r="C194" s="5"/>
      <c r="D194" s="5"/>
      <c r="E194" s="5"/>
      <c r="F194" s="5"/>
      <c r="G194" s="5"/>
      <c r="H194" s="5"/>
      <c r="I194" s="5"/>
      <c r="J194" s="5"/>
      <c r="K194" s="5"/>
      <c r="L194" s="5"/>
      <c r="M194" s="5"/>
      <c r="N194" s="5"/>
      <c r="O194" s="5"/>
    </row>
    <row r="195" spans="2:15">
      <c r="B195" s="5"/>
      <c r="C195" s="5"/>
      <c r="D195" s="5"/>
      <c r="E195" s="5"/>
      <c r="F195" s="5"/>
      <c r="G195" s="5"/>
      <c r="H195" s="5"/>
      <c r="I195" s="5"/>
      <c r="J195" s="5"/>
      <c r="K195" s="5"/>
      <c r="L195" s="5"/>
      <c r="M195" s="5"/>
      <c r="N195" s="5"/>
      <c r="O195" s="5"/>
    </row>
    <row r="196" spans="2:15">
      <c r="B196" s="5"/>
      <c r="C196" s="5"/>
      <c r="D196" s="5"/>
      <c r="E196" s="5"/>
      <c r="F196" s="5"/>
      <c r="G196" s="5"/>
      <c r="H196" s="5"/>
      <c r="I196" s="5"/>
      <c r="J196" s="5"/>
      <c r="K196" s="5"/>
      <c r="L196" s="5"/>
      <c r="M196" s="5"/>
      <c r="N196" s="5"/>
      <c r="O196" s="5"/>
    </row>
    <row r="197" spans="2:15">
      <c r="B197" s="5"/>
      <c r="C197" s="5"/>
      <c r="D197" s="5"/>
      <c r="E197" s="5"/>
      <c r="F197" s="5"/>
      <c r="G197" s="5"/>
      <c r="H197" s="5"/>
      <c r="I197" s="5"/>
      <c r="J197" s="5"/>
      <c r="K197" s="5"/>
      <c r="L197" s="5"/>
      <c r="M197" s="5"/>
      <c r="N197" s="5"/>
      <c r="O197" s="5"/>
    </row>
    <row r="198" spans="2:15">
      <c r="B198" s="5"/>
      <c r="C198" s="5"/>
      <c r="D198" s="5"/>
      <c r="E198" s="5"/>
      <c r="F198" s="5"/>
      <c r="G198" s="5"/>
      <c r="H198" s="5"/>
      <c r="I198" s="5"/>
      <c r="J198" s="5"/>
      <c r="K198" s="5"/>
      <c r="L198" s="5"/>
      <c r="M198" s="5"/>
      <c r="N198" s="5"/>
      <c r="O198" s="5"/>
    </row>
    <row r="199" spans="2:15">
      <c r="B199" s="5"/>
      <c r="C199" s="5"/>
      <c r="D199" s="5"/>
      <c r="E199" s="5"/>
      <c r="F199" s="5"/>
      <c r="G199" s="5"/>
      <c r="H199" s="5"/>
      <c r="I199" s="5"/>
      <c r="J199" s="5"/>
      <c r="K199" s="5"/>
      <c r="L199" s="5"/>
      <c r="M199" s="5"/>
      <c r="N199" s="5"/>
      <c r="O199" s="5"/>
    </row>
    <row r="200" spans="2:15">
      <c r="B200" s="5"/>
      <c r="C200" s="5"/>
      <c r="D200" s="5"/>
      <c r="E200" s="5"/>
      <c r="F200" s="5"/>
      <c r="G200" s="5"/>
      <c r="H200" s="5"/>
      <c r="I200" s="5"/>
      <c r="J200" s="5"/>
      <c r="K200" s="5"/>
      <c r="L200" s="5"/>
      <c r="M200" s="5"/>
      <c r="N200" s="5"/>
      <c r="O200" s="5"/>
    </row>
    <row r="201" spans="2:15">
      <c r="B201" s="5"/>
      <c r="C201" s="5"/>
      <c r="D201" s="5"/>
      <c r="E201" s="5"/>
      <c r="F201" s="5"/>
      <c r="G201" s="5"/>
      <c r="H201" s="5"/>
      <c r="I201" s="5"/>
      <c r="J201" s="5"/>
      <c r="K201" s="5"/>
      <c r="L201" s="5"/>
      <c r="M201" s="5"/>
      <c r="N201" s="5"/>
      <c r="O201" s="5"/>
    </row>
    <row r="202" spans="2:15">
      <c r="B202" s="5"/>
      <c r="C202" s="5"/>
      <c r="D202" s="5"/>
      <c r="E202" s="5"/>
      <c r="F202" s="5"/>
      <c r="G202" s="5"/>
      <c r="H202" s="5"/>
      <c r="I202" s="5"/>
      <c r="J202" s="5"/>
      <c r="K202" s="5"/>
      <c r="L202" s="5"/>
      <c r="M202" s="5"/>
      <c r="N202" s="5"/>
      <c r="O202" s="5"/>
    </row>
    <row r="203" spans="2:15">
      <c r="B203" s="5"/>
      <c r="C203" s="5"/>
      <c r="D203" s="5"/>
      <c r="E203" s="5"/>
      <c r="F203" s="5"/>
      <c r="G203" s="5"/>
      <c r="H203" s="5"/>
      <c r="I203" s="5"/>
      <c r="J203" s="5"/>
      <c r="K203" s="5"/>
      <c r="L203" s="5"/>
      <c r="M203" s="5"/>
      <c r="N203" s="5"/>
      <c r="O203" s="5"/>
    </row>
    <row r="204" spans="2:15">
      <c r="B204" s="5"/>
      <c r="C204" s="5"/>
      <c r="D204" s="5"/>
      <c r="E204" s="5"/>
      <c r="F204" s="5"/>
      <c r="G204" s="5"/>
      <c r="H204" s="5"/>
      <c r="I204" s="5"/>
      <c r="J204" s="5"/>
      <c r="K204" s="5"/>
      <c r="L204" s="5"/>
      <c r="M204" s="5"/>
      <c r="N204" s="5"/>
      <c r="O204" s="5"/>
    </row>
    <row r="205" spans="2:15">
      <c r="B205" s="5"/>
      <c r="C205" s="5"/>
      <c r="D205" s="5"/>
      <c r="E205" s="5"/>
      <c r="F205" s="5"/>
      <c r="G205" s="5"/>
      <c r="H205" s="5"/>
      <c r="I205" s="5"/>
      <c r="J205" s="5"/>
      <c r="K205" s="5"/>
      <c r="L205" s="5"/>
      <c r="M205" s="5"/>
      <c r="N205" s="5"/>
      <c r="O205" s="5"/>
    </row>
    <row r="206" spans="2:15">
      <c r="B206" s="5"/>
      <c r="C206" s="5"/>
      <c r="D206" s="5"/>
      <c r="E206" s="5"/>
      <c r="F206" s="5"/>
      <c r="G206" s="5"/>
      <c r="H206" s="5"/>
      <c r="I206" s="5"/>
      <c r="J206" s="5"/>
      <c r="K206" s="5"/>
      <c r="L206" s="5"/>
      <c r="M206" s="5"/>
      <c r="N206" s="5"/>
      <c r="O206" s="5"/>
    </row>
    <row r="207" spans="2:15">
      <c r="B207" s="5"/>
      <c r="C207" s="5"/>
      <c r="D207" s="5"/>
      <c r="E207" s="5"/>
      <c r="F207" s="5"/>
      <c r="G207" s="5"/>
      <c r="H207" s="5"/>
      <c r="I207" s="5"/>
      <c r="J207" s="5"/>
      <c r="K207" s="5"/>
      <c r="L207" s="5"/>
      <c r="M207" s="5"/>
      <c r="N207" s="5"/>
      <c r="O207" s="5"/>
    </row>
    <row r="208" spans="2:15">
      <c r="B208" s="5"/>
      <c r="C208" s="5"/>
      <c r="D208" s="5"/>
      <c r="E208" s="5"/>
      <c r="F208" s="5"/>
      <c r="G208" s="5"/>
      <c r="H208" s="5"/>
      <c r="I208" s="5"/>
      <c r="J208" s="5"/>
      <c r="K208" s="5"/>
      <c r="L208" s="5"/>
      <c r="M208" s="5"/>
      <c r="N208" s="5"/>
      <c r="O208" s="5"/>
    </row>
    <row r="209" spans="2:15">
      <c r="B209" s="5"/>
      <c r="C209" s="5"/>
      <c r="D209" s="5"/>
      <c r="E209" s="5"/>
      <c r="F209" s="5"/>
      <c r="G209" s="5"/>
      <c r="H209" s="5"/>
      <c r="I209" s="5"/>
      <c r="J209" s="5"/>
      <c r="K209" s="5"/>
      <c r="L209" s="5"/>
      <c r="M209" s="5"/>
      <c r="N209" s="5"/>
      <c r="O209" s="5"/>
    </row>
    <row r="210" spans="2:15">
      <c r="B210" s="5"/>
      <c r="C210" s="5"/>
      <c r="D210" s="5"/>
      <c r="E210" s="5"/>
      <c r="F210" s="5"/>
      <c r="G210" s="5"/>
      <c r="H210" s="5"/>
      <c r="I210" s="5"/>
      <c r="J210" s="5"/>
      <c r="K210" s="5"/>
      <c r="L210" s="5"/>
      <c r="M210" s="5"/>
      <c r="N210" s="5"/>
      <c r="O210" s="5"/>
    </row>
    <row r="211" spans="2:15">
      <c r="B211" s="5"/>
      <c r="C211" s="5"/>
      <c r="D211" s="5"/>
      <c r="E211" s="5"/>
      <c r="F211" s="5"/>
      <c r="G211" s="5"/>
      <c r="H211" s="5"/>
      <c r="I211" s="5"/>
      <c r="J211" s="5"/>
      <c r="K211" s="5"/>
      <c r="L211" s="5"/>
      <c r="M211" s="5"/>
      <c r="N211" s="5"/>
      <c r="O211" s="5"/>
    </row>
    <row r="212" spans="2:15">
      <c r="B212" s="5"/>
      <c r="C212" s="5"/>
      <c r="D212" s="5"/>
      <c r="E212" s="5"/>
      <c r="F212" s="5"/>
      <c r="G212" s="5"/>
      <c r="H212" s="5"/>
      <c r="I212" s="5"/>
      <c r="J212" s="5"/>
      <c r="K212" s="5"/>
      <c r="L212" s="5"/>
      <c r="M212" s="5"/>
      <c r="N212" s="5"/>
      <c r="O212" s="5"/>
    </row>
    <row r="213" spans="2:15">
      <c r="B213" s="5"/>
      <c r="C213" s="5"/>
      <c r="D213" s="5"/>
      <c r="E213" s="5"/>
      <c r="F213" s="5"/>
      <c r="G213" s="5"/>
      <c r="H213" s="5"/>
      <c r="I213" s="5"/>
      <c r="J213" s="5"/>
      <c r="K213" s="5"/>
      <c r="L213" s="5"/>
      <c r="M213" s="5"/>
      <c r="N213" s="5"/>
      <c r="O213" s="5"/>
    </row>
    <row r="214" spans="2:15">
      <c r="B214" s="5"/>
      <c r="C214" s="5"/>
      <c r="D214" s="5"/>
      <c r="E214" s="5"/>
      <c r="F214" s="5"/>
      <c r="G214" s="5"/>
      <c r="H214" s="5"/>
      <c r="I214" s="5"/>
      <c r="J214" s="5"/>
      <c r="K214" s="5"/>
      <c r="L214" s="5"/>
      <c r="M214" s="5"/>
      <c r="N214" s="5"/>
      <c r="O214" s="5"/>
    </row>
    <row r="215" spans="2:15">
      <c r="B215" s="5"/>
      <c r="C215" s="5"/>
      <c r="D215" s="5"/>
      <c r="E215" s="5"/>
      <c r="F215" s="5"/>
      <c r="G215" s="5"/>
      <c r="H215" s="5"/>
      <c r="I215" s="5"/>
      <c r="J215" s="5"/>
      <c r="K215" s="5"/>
      <c r="L215" s="5"/>
      <c r="M215" s="5"/>
      <c r="N215" s="5"/>
      <c r="O215" s="5"/>
    </row>
    <row r="216" spans="2:15">
      <c r="B216" s="5"/>
      <c r="C216" s="5"/>
      <c r="D216" s="5"/>
      <c r="E216" s="5"/>
      <c r="F216" s="5"/>
      <c r="G216" s="5"/>
      <c r="H216" s="5"/>
      <c r="I216" s="5"/>
      <c r="J216" s="5"/>
      <c r="K216" s="5"/>
      <c r="L216" s="5"/>
      <c r="M216" s="5"/>
      <c r="N216" s="5"/>
      <c r="O216" s="5"/>
    </row>
    <row r="217" spans="2:15">
      <c r="B217" s="5"/>
      <c r="C217" s="5"/>
      <c r="D217" s="5"/>
      <c r="E217" s="5"/>
      <c r="F217" s="5"/>
      <c r="G217" s="5"/>
      <c r="H217" s="5"/>
      <c r="I217" s="5"/>
      <c r="J217" s="5"/>
      <c r="K217" s="5"/>
      <c r="L217" s="5"/>
      <c r="M217" s="5"/>
      <c r="N217" s="5"/>
      <c r="O217" s="5"/>
    </row>
    <row r="218" spans="2:15">
      <c r="B218" s="5"/>
      <c r="C218" s="5"/>
      <c r="D218" s="5"/>
      <c r="E218" s="5"/>
      <c r="F218" s="5"/>
      <c r="G218" s="5"/>
      <c r="H218" s="5"/>
      <c r="I218" s="5"/>
      <c r="J218" s="5"/>
      <c r="K218" s="5"/>
      <c r="L218" s="5"/>
      <c r="M218" s="5"/>
      <c r="N218" s="5"/>
      <c r="O218" s="5"/>
    </row>
    <row r="219" spans="2:15">
      <c r="B219" s="5"/>
      <c r="C219" s="5"/>
      <c r="D219" s="5"/>
      <c r="E219" s="5"/>
      <c r="F219" s="5"/>
      <c r="G219" s="5"/>
      <c r="H219" s="5"/>
      <c r="I219" s="5"/>
      <c r="J219" s="5"/>
      <c r="K219" s="5"/>
      <c r="L219" s="5"/>
      <c r="M219" s="5"/>
      <c r="N219" s="5"/>
      <c r="O219" s="5"/>
    </row>
    <row r="220" spans="2:15">
      <c r="B220" s="5"/>
      <c r="C220" s="5"/>
      <c r="D220" s="5"/>
      <c r="E220" s="5"/>
      <c r="F220" s="5"/>
      <c r="G220" s="5"/>
      <c r="H220" s="5"/>
      <c r="I220" s="5"/>
      <c r="J220" s="5"/>
      <c r="K220" s="5"/>
      <c r="L220" s="5"/>
      <c r="M220" s="5"/>
      <c r="N220" s="5"/>
      <c r="O220" s="5"/>
    </row>
    <row r="221" spans="2:15">
      <c r="B221" s="5"/>
      <c r="C221" s="5"/>
      <c r="D221" s="5"/>
      <c r="E221" s="5"/>
      <c r="F221" s="5"/>
      <c r="G221" s="5"/>
      <c r="H221" s="5"/>
      <c r="I221" s="5"/>
      <c r="J221" s="5"/>
      <c r="K221" s="5"/>
      <c r="L221" s="5"/>
      <c r="M221" s="5"/>
      <c r="N221" s="5"/>
      <c r="O221" s="5"/>
    </row>
    <row r="222" spans="2:15">
      <c r="B222" s="5"/>
      <c r="C222" s="5"/>
      <c r="D222" s="5"/>
      <c r="E222" s="5"/>
      <c r="F222" s="5"/>
      <c r="G222" s="5"/>
      <c r="H222" s="5"/>
      <c r="I222" s="5"/>
      <c r="J222" s="5"/>
      <c r="K222" s="5"/>
      <c r="L222" s="5"/>
      <c r="M222" s="5"/>
      <c r="N222" s="5"/>
      <c r="O222" s="5"/>
    </row>
    <row r="223" spans="2:15">
      <c r="B223" s="5"/>
      <c r="C223" s="5"/>
      <c r="D223" s="5"/>
      <c r="E223" s="5"/>
      <c r="F223" s="5"/>
      <c r="G223" s="5"/>
      <c r="H223" s="5"/>
      <c r="I223" s="5"/>
      <c r="J223" s="5"/>
      <c r="K223" s="5"/>
      <c r="L223" s="5"/>
      <c r="M223" s="5"/>
      <c r="N223" s="5"/>
      <c r="O223" s="5"/>
    </row>
    <row r="224" spans="2:15">
      <c r="B224" s="5"/>
      <c r="C224" s="5"/>
      <c r="D224" s="5"/>
      <c r="E224" s="5"/>
      <c r="F224" s="5"/>
      <c r="G224" s="5"/>
      <c r="H224" s="5"/>
      <c r="I224" s="5"/>
      <c r="J224" s="5"/>
      <c r="K224" s="5"/>
      <c r="L224" s="5"/>
      <c r="M224" s="5"/>
      <c r="N224" s="5"/>
      <c r="O224" s="5"/>
    </row>
    <row r="225" spans="2:15">
      <c r="B225" s="5"/>
      <c r="C225" s="5"/>
      <c r="D225" s="5"/>
      <c r="E225" s="5"/>
      <c r="F225" s="5"/>
      <c r="G225" s="5"/>
      <c r="H225" s="5"/>
      <c r="I225" s="5"/>
      <c r="J225" s="5"/>
      <c r="K225" s="5"/>
      <c r="L225" s="5"/>
      <c r="M225" s="5"/>
      <c r="N225" s="5"/>
      <c r="O225" s="5"/>
    </row>
    <row r="226" spans="2:15">
      <c r="B226" s="5"/>
      <c r="C226" s="5"/>
      <c r="D226" s="5"/>
      <c r="E226" s="5"/>
      <c r="F226" s="5"/>
      <c r="G226" s="5"/>
      <c r="H226" s="5"/>
      <c r="I226" s="5"/>
      <c r="J226" s="5"/>
      <c r="K226" s="5"/>
      <c r="L226" s="5"/>
      <c r="M226" s="5"/>
      <c r="N226" s="5"/>
      <c r="O226" s="5"/>
    </row>
    <row r="227" spans="2:15">
      <c r="B227" s="5"/>
      <c r="C227" s="5"/>
      <c r="D227" s="5"/>
      <c r="E227" s="5"/>
      <c r="F227" s="5"/>
      <c r="G227" s="5"/>
      <c r="H227" s="5"/>
      <c r="I227" s="5"/>
      <c r="J227" s="5"/>
      <c r="K227" s="5"/>
      <c r="L227" s="5"/>
      <c r="M227" s="5"/>
      <c r="N227" s="5"/>
      <c r="O227" s="5"/>
    </row>
    <row r="228" spans="2:15">
      <c r="B228" s="5"/>
      <c r="C228" s="5"/>
      <c r="D228" s="5"/>
      <c r="E228" s="5"/>
      <c r="F228" s="5"/>
      <c r="G228" s="5"/>
      <c r="H228" s="5"/>
      <c r="I228" s="5"/>
      <c r="J228" s="5"/>
      <c r="K228" s="5"/>
      <c r="L228" s="5"/>
      <c r="M228" s="5"/>
      <c r="N228" s="5"/>
      <c r="O228" s="5"/>
    </row>
    <row r="229" spans="2:15">
      <c r="B229" s="5"/>
      <c r="C229" s="5"/>
      <c r="D229" s="5"/>
      <c r="E229" s="5"/>
      <c r="F229" s="5"/>
      <c r="G229" s="5"/>
      <c r="H229" s="5"/>
      <c r="I229" s="5"/>
      <c r="J229" s="5"/>
      <c r="K229" s="5"/>
      <c r="L229" s="5"/>
      <c r="M229" s="5"/>
      <c r="N229" s="5"/>
      <c r="O229" s="5"/>
    </row>
    <row r="230" spans="2:15">
      <c r="B230" s="5"/>
      <c r="C230" s="5"/>
      <c r="D230" s="5"/>
      <c r="E230" s="5"/>
      <c r="F230" s="5"/>
      <c r="G230" s="5"/>
      <c r="H230" s="5"/>
      <c r="I230" s="5"/>
      <c r="J230" s="5"/>
      <c r="K230" s="5"/>
      <c r="L230" s="5"/>
      <c r="M230" s="5"/>
      <c r="N230" s="5"/>
      <c r="O230" s="5"/>
    </row>
    <row r="231" spans="2:15">
      <c r="B231" s="5"/>
      <c r="C231" s="5"/>
      <c r="D231" s="5"/>
      <c r="E231" s="5"/>
      <c r="F231" s="5"/>
      <c r="G231" s="5"/>
      <c r="H231" s="5"/>
      <c r="I231" s="5"/>
      <c r="J231" s="5"/>
      <c r="K231" s="5"/>
      <c r="L231" s="5"/>
      <c r="M231" s="5"/>
      <c r="N231" s="5"/>
      <c r="O231" s="5"/>
    </row>
    <row r="232" spans="2:15">
      <c r="B232" s="5"/>
      <c r="C232" s="5"/>
      <c r="D232" s="5"/>
      <c r="E232" s="5"/>
      <c r="F232" s="5"/>
      <c r="G232" s="5"/>
      <c r="H232" s="5"/>
      <c r="I232" s="5"/>
      <c r="J232" s="5"/>
      <c r="K232" s="5"/>
      <c r="L232" s="5"/>
      <c r="M232" s="5"/>
      <c r="N232" s="5"/>
      <c r="O232" s="5"/>
    </row>
    <row r="233" spans="2:15">
      <c r="B233" s="5"/>
      <c r="C233" s="5"/>
      <c r="D233" s="5"/>
      <c r="E233" s="5"/>
      <c r="F233" s="5"/>
      <c r="G233" s="5"/>
      <c r="H233" s="5"/>
      <c r="I233" s="5"/>
      <c r="J233" s="5"/>
      <c r="K233" s="5"/>
      <c r="L233" s="5"/>
      <c r="M233" s="5"/>
      <c r="N233" s="5"/>
      <c r="O233" s="5"/>
    </row>
    <row r="234" spans="2:15">
      <c r="B234" s="5"/>
      <c r="C234" s="5"/>
      <c r="D234" s="5"/>
      <c r="E234" s="5"/>
      <c r="F234" s="5"/>
      <c r="G234" s="5"/>
      <c r="H234" s="5"/>
      <c r="I234" s="5"/>
      <c r="J234" s="5"/>
      <c r="K234" s="5"/>
      <c r="L234" s="5"/>
      <c r="M234" s="5"/>
      <c r="N234" s="5"/>
      <c r="O234" s="5"/>
    </row>
    <row r="235" spans="2:15">
      <c r="B235" s="5"/>
      <c r="C235" s="5"/>
      <c r="D235" s="5"/>
      <c r="E235" s="5"/>
      <c r="F235" s="5"/>
      <c r="G235" s="5"/>
      <c r="H235" s="5"/>
      <c r="I235" s="5"/>
      <c r="J235" s="5"/>
      <c r="K235" s="5"/>
      <c r="L235" s="5"/>
      <c r="M235" s="5"/>
      <c r="N235" s="5"/>
      <c r="O235" s="5"/>
    </row>
    <row r="236" spans="2:15">
      <c r="B236" s="5"/>
      <c r="C236" s="5"/>
      <c r="D236" s="5"/>
      <c r="E236" s="5"/>
      <c r="F236" s="5"/>
      <c r="G236" s="5"/>
      <c r="H236" s="5"/>
      <c r="I236" s="5"/>
      <c r="J236" s="5"/>
      <c r="K236" s="5"/>
      <c r="L236" s="5"/>
      <c r="M236" s="5"/>
      <c r="N236" s="5"/>
      <c r="O236" s="5"/>
    </row>
    <row r="237" spans="2:15">
      <c r="B237" s="5"/>
      <c r="C237" s="5"/>
      <c r="D237" s="5"/>
      <c r="E237" s="5"/>
      <c r="F237" s="5"/>
      <c r="G237" s="5"/>
      <c r="H237" s="5"/>
      <c r="I237" s="5"/>
      <c r="J237" s="5"/>
      <c r="K237" s="5"/>
      <c r="L237" s="5"/>
      <c r="M237" s="5"/>
      <c r="N237" s="5"/>
      <c r="O237" s="5"/>
    </row>
    <row r="238" spans="2:15">
      <c r="B238" s="5"/>
      <c r="C238" s="5"/>
      <c r="D238" s="5"/>
      <c r="E238" s="5"/>
      <c r="F238" s="5"/>
      <c r="G238" s="5"/>
      <c r="H238" s="5"/>
      <c r="I238" s="5"/>
      <c r="J238" s="5"/>
      <c r="K238" s="5"/>
      <c r="L238" s="5"/>
      <c r="M238" s="5"/>
      <c r="N238" s="5"/>
      <c r="O238" s="5"/>
    </row>
    <row r="239" spans="2:15">
      <c r="B239" s="5"/>
      <c r="C239" s="5"/>
      <c r="D239" s="5"/>
      <c r="E239" s="5"/>
      <c r="F239" s="5"/>
      <c r="G239" s="5"/>
      <c r="H239" s="5"/>
      <c r="I239" s="5"/>
      <c r="J239" s="5"/>
      <c r="K239" s="5"/>
      <c r="L239" s="5"/>
      <c r="M239" s="5"/>
      <c r="N239" s="5"/>
      <c r="O239" s="5"/>
    </row>
    <row r="240" spans="2:15">
      <c r="B240" s="5"/>
      <c r="C240" s="5"/>
      <c r="D240" s="5"/>
      <c r="E240" s="5"/>
      <c r="F240" s="5"/>
      <c r="G240" s="5"/>
      <c r="H240" s="5"/>
      <c r="I240" s="5"/>
      <c r="J240" s="5"/>
      <c r="K240" s="5"/>
      <c r="L240" s="5"/>
      <c r="M240" s="5"/>
      <c r="N240" s="5"/>
      <c r="O240" s="5"/>
    </row>
    <row r="241" spans="2:15">
      <c r="B241" s="5"/>
      <c r="C241" s="5"/>
      <c r="D241" s="5"/>
      <c r="E241" s="5"/>
      <c r="F241" s="5"/>
      <c r="G241" s="5"/>
      <c r="H241" s="5"/>
      <c r="I241" s="5"/>
      <c r="J241" s="5"/>
      <c r="K241" s="5"/>
      <c r="L241" s="5"/>
      <c r="M241" s="5"/>
      <c r="N241" s="5"/>
      <c r="O241" s="5"/>
    </row>
    <row r="242" spans="2:15">
      <c r="B242" s="5"/>
      <c r="C242" s="5"/>
      <c r="D242" s="5"/>
      <c r="E242" s="5"/>
      <c r="F242" s="5"/>
      <c r="G242" s="5"/>
      <c r="H242" s="5"/>
      <c r="I242" s="5"/>
      <c r="J242" s="5"/>
      <c r="K242" s="5"/>
      <c r="L242" s="5"/>
      <c r="M242" s="5"/>
      <c r="N242" s="5"/>
      <c r="O242" s="5"/>
    </row>
    <row r="243" spans="2:15">
      <c r="B243" s="5"/>
      <c r="C243" s="5"/>
      <c r="D243" s="5"/>
      <c r="E243" s="5"/>
      <c r="F243" s="5"/>
      <c r="G243" s="5"/>
      <c r="H243" s="5"/>
      <c r="I243" s="5"/>
      <c r="J243" s="5"/>
      <c r="K243" s="5"/>
      <c r="L243" s="5"/>
      <c r="M243" s="5"/>
      <c r="N243" s="5"/>
      <c r="O243" s="5"/>
    </row>
    <row r="244" spans="2:15">
      <c r="B244" s="5"/>
      <c r="C244" s="5"/>
      <c r="D244" s="5"/>
      <c r="E244" s="5"/>
      <c r="F244" s="5"/>
      <c r="G244" s="5"/>
      <c r="H244" s="5"/>
      <c r="I244" s="5"/>
      <c r="J244" s="5"/>
      <c r="K244" s="5"/>
      <c r="L244" s="5"/>
      <c r="M244" s="5"/>
      <c r="N244" s="5"/>
      <c r="O244" s="5"/>
    </row>
    <row r="245" spans="2:15">
      <c r="B245" s="5"/>
      <c r="C245" s="5"/>
      <c r="D245" s="5"/>
      <c r="E245" s="5"/>
      <c r="F245" s="5"/>
      <c r="G245" s="5"/>
      <c r="H245" s="5"/>
      <c r="I245" s="5"/>
      <c r="J245" s="5"/>
      <c r="K245" s="5"/>
      <c r="L245" s="5"/>
      <c r="M245" s="5"/>
      <c r="N245" s="5"/>
      <c r="O245" s="5"/>
    </row>
    <row r="246" spans="2:15">
      <c r="B246" s="5"/>
      <c r="C246" s="5"/>
      <c r="D246" s="5"/>
      <c r="E246" s="5"/>
      <c r="F246" s="5"/>
      <c r="G246" s="5"/>
      <c r="H246" s="5"/>
      <c r="I246" s="5"/>
      <c r="J246" s="5"/>
      <c r="K246" s="5"/>
      <c r="L246" s="5"/>
      <c r="M246" s="5"/>
      <c r="N246" s="5"/>
      <c r="O246" s="5"/>
    </row>
    <row r="247" spans="2:15">
      <c r="B247" s="5"/>
      <c r="C247" s="5"/>
      <c r="D247" s="5"/>
      <c r="E247" s="5"/>
      <c r="F247" s="5"/>
      <c r="G247" s="5"/>
      <c r="H247" s="5"/>
      <c r="I247" s="5"/>
      <c r="J247" s="5"/>
      <c r="K247" s="5"/>
      <c r="L247" s="5"/>
      <c r="M247" s="5"/>
      <c r="N247" s="5"/>
      <c r="O247" s="5"/>
    </row>
    <row r="248" spans="2:15">
      <c r="B248" s="5"/>
      <c r="C248" s="5"/>
      <c r="D248" s="5"/>
      <c r="E248" s="5"/>
      <c r="F248" s="5"/>
      <c r="G248" s="5"/>
      <c r="H248" s="5"/>
      <c r="I248" s="5"/>
      <c r="J248" s="5"/>
      <c r="K248" s="5"/>
      <c r="L248" s="5"/>
      <c r="M248" s="5"/>
      <c r="N248" s="5"/>
      <c r="O248" s="5"/>
    </row>
    <row r="249" spans="2:15">
      <c r="B249" s="5"/>
      <c r="C249" s="5"/>
      <c r="D249" s="5"/>
      <c r="E249" s="5"/>
      <c r="F249" s="5"/>
      <c r="G249" s="5"/>
      <c r="H249" s="5"/>
      <c r="I249" s="5"/>
      <c r="J249" s="5"/>
      <c r="K249" s="5"/>
      <c r="L249" s="5"/>
      <c r="M249" s="5"/>
      <c r="N249" s="5"/>
      <c r="O249" s="5"/>
    </row>
    <row r="250" spans="2:15">
      <c r="B250" s="5"/>
      <c r="C250" s="5"/>
      <c r="D250" s="5"/>
      <c r="E250" s="5"/>
      <c r="F250" s="5"/>
      <c r="G250" s="5"/>
      <c r="H250" s="5"/>
      <c r="I250" s="5"/>
      <c r="J250" s="5"/>
      <c r="K250" s="5"/>
      <c r="L250" s="5"/>
      <c r="M250" s="5"/>
      <c r="N250" s="5"/>
      <c r="O250" s="5"/>
    </row>
    <row r="251" spans="2:15">
      <c r="B251" s="5"/>
      <c r="C251" s="5"/>
      <c r="D251" s="5"/>
      <c r="E251" s="5"/>
      <c r="F251" s="5"/>
      <c r="G251" s="5"/>
      <c r="H251" s="5"/>
      <c r="I251" s="5"/>
      <c r="J251" s="5"/>
      <c r="K251" s="5"/>
      <c r="L251" s="5"/>
      <c r="M251" s="5"/>
      <c r="N251" s="5"/>
      <c r="O251" s="5"/>
    </row>
    <row r="252" spans="2:15">
      <c r="B252" s="5"/>
      <c r="C252" s="5"/>
      <c r="D252" s="5"/>
      <c r="E252" s="5"/>
      <c r="F252" s="5"/>
      <c r="G252" s="5"/>
      <c r="H252" s="5"/>
      <c r="I252" s="5"/>
      <c r="J252" s="5"/>
      <c r="K252" s="5"/>
      <c r="L252" s="5"/>
      <c r="M252" s="5"/>
      <c r="N252" s="5"/>
      <c r="O252" s="5"/>
    </row>
    <row r="253" spans="2:15">
      <c r="B253" s="5"/>
      <c r="C253" s="5"/>
      <c r="D253" s="5"/>
      <c r="E253" s="5"/>
      <c r="F253" s="5"/>
      <c r="G253" s="5"/>
      <c r="H253" s="5"/>
      <c r="I253" s="5"/>
      <c r="J253" s="5"/>
      <c r="K253" s="5"/>
      <c r="L253" s="5"/>
      <c r="M253" s="5"/>
      <c r="N253" s="5"/>
      <c r="O253" s="5"/>
    </row>
    <row r="254" spans="2:15">
      <c r="B254" s="5"/>
      <c r="C254" s="5"/>
      <c r="D254" s="5"/>
      <c r="E254" s="5"/>
      <c r="F254" s="5"/>
      <c r="G254" s="5"/>
      <c r="H254" s="5"/>
      <c r="I254" s="5"/>
      <c r="J254" s="5"/>
      <c r="K254" s="5"/>
      <c r="L254" s="5"/>
      <c r="M254" s="5"/>
      <c r="N254" s="5"/>
      <c r="O254" s="5"/>
    </row>
    <row r="255" spans="2:15">
      <c r="B255" s="5"/>
      <c r="C255" s="5"/>
      <c r="D255" s="5"/>
      <c r="E255" s="5"/>
      <c r="F255" s="5"/>
      <c r="G255" s="5"/>
      <c r="H255" s="5"/>
      <c r="I255" s="5"/>
      <c r="J255" s="5"/>
      <c r="K255" s="5"/>
      <c r="L255" s="5"/>
      <c r="M255" s="5"/>
      <c r="N255" s="5"/>
      <c r="O255" s="5"/>
    </row>
    <row r="256" spans="2:15">
      <c r="B256" s="5"/>
      <c r="C256" s="5"/>
      <c r="D256" s="5"/>
      <c r="E256" s="5"/>
      <c r="F256" s="5"/>
      <c r="G256" s="5"/>
      <c r="H256" s="5"/>
      <c r="I256" s="5"/>
      <c r="J256" s="5"/>
      <c r="K256" s="5"/>
      <c r="L256" s="5"/>
      <c r="M256" s="5"/>
      <c r="N256" s="5"/>
      <c r="O256" s="5"/>
    </row>
    <row r="257" spans="2:15">
      <c r="B257" s="5"/>
      <c r="C257" s="5"/>
      <c r="D257" s="5"/>
      <c r="E257" s="5"/>
      <c r="F257" s="5"/>
      <c r="G257" s="5"/>
      <c r="H257" s="5"/>
      <c r="I257" s="5"/>
      <c r="J257" s="5"/>
      <c r="K257" s="5"/>
      <c r="L257" s="5"/>
      <c r="M257" s="5"/>
      <c r="N257" s="5"/>
      <c r="O257" s="5"/>
    </row>
    <row r="258" spans="2:15">
      <c r="B258" s="5"/>
      <c r="C258" s="5"/>
      <c r="D258" s="5"/>
      <c r="E258" s="5"/>
      <c r="F258" s="5"/>
      <c r="G258" s="5"/>
      <c r="H258" s="5"/>
      <c r="I258" s="5"/>
      <c r="J258" s="5"/>
      <c r="K258" s="5"/>
      <c r="L258" s="5"/>
      <c r="M258" s="5"/>
      <c r="N258" s="5"/>
      <c r="O258" s="5"/>
    </row>
    <row r="259" spans="2:15">
      <c r="B259" s="5"/>
      <c r="C259" s="5"/>
      <c r="D259" s="5"/>
      <c r="E259" s="5"/>
      <c r="F259" s="5"/>
      <c r="G259" s="5"/>
      <c r="H259" s="5"/>
      <c r="I259" s="5"/>
      <c r="J259" s="5"/>
      <c r="K259" s="5"/>
      <c r="L259" s="5"/>
      <c r="M259" s="5"/>
      <c r="N259" s="5"/>
      <c r="O259" s="5"/>
    </row>
    <row r="260" spans="2:15">
      <c r="B260" s="5"/>
      <c r="C260" s="5"/>
      <c r="D260" s="5"/>
      <c r="E260" s="5"/>
      <c r="F260" s="5"/>
      <c r="G260" s="5"/>
      <c r="H260" s="5"/>
      <c r="I260" s="5"/>
      <c r="J260" s="5"/>
      <c r="K260" s="5"/>
      <c r="L260" s="5"/>
      <c r="M260" s="5"/>
      <c r="N260" s="5"/>
      <c r="O260" s="5"/>
    </row>
    <row r="261" spans="2:15">
      <c r="B261" s="5"/>
      <c r="C261" s="5"/>
      <c r="D261" s="5"/>
      <c r="E261" s="5"/>
      <c r="F261" s="5"/>
      <c r="G261" s="5"/>
      <c r="H261" s="5"/>
      <c r="I261" s="5"/>
      <c r="J261" s="5"/>
      <c r="K261" s="5"/>
      <c r="L261" s="5"/>
      <c r="M261" s="5"/>
      <c r="N261" s="5"/>
      <c r="O261" s="5"/>
    </row>
    <row r="262" spans="2:15">
      <c r="B262" s="5"/>
      <c r="C262" s="5"/>
      <c r="D262" s="5"/>
      <c r="E262" s="5"/>
      <c r="F262" s="5"/>
      <c r="G262" s="5"/>
      <c r="H262" s="5"/>
      <c r="I262" s="5"/>
      <c r="J262" s="5"/>
      <c r="K262" s="5"/>
      <c r="L262" s="5"/>
      <c r="M262" s="5"/>
      <c r="N262" s="5"/>
      <c r="O262" s="5"/>
    </row>
    <row r="263" spans="2:15">
      <c r="B263" s="5"/>
      <c r="C263" s="5"/>
      <c r="D263" s="5"/>
      <c r="E263" s="5"/>
      <c r="F263" s="5"/>
      <c r="G263" s="5"/>
      <c r="H263" s="5"/>
      <c r="I263" s="5"/>
      <c r="J263" s="5"/>
      <c r="K263" s="5"/>
      <c r="L263" s="5"/>
      <c r="M263" s="5"/>
      <c r="N263" s="5"/>
      <c r="O263" s="5"/>
    </row>
    <row r="264" spans="2:15">
      <c r="B264" s="5"/>
      <c r="C264" s="5"/>
      <c r="D264" s="5"/>
      <c r="E264" s="5"/>
      <c r="F264" s="5"/>
      <c r="G264" s="5"/>
      <c r="H264" s="5"/>
      <c r="I264" s="5"/>
      <c r="J264" s="5"/>
      <c r="K264" s="5"/>
      <c r="L264" s="5"/>
      <c r="M264" s="5"/>
      <c r="N264" s="5"/>
      <c r="O264" s="5"/>
    </row>
    <row r="265" spans="2:15">
      <c r="B265" s="5"/>
      <c r="C265" s="5"/>
      <c r="D265" s="5"/>
      <c r="E265" s="5"/>
      <c r="F265" s="5"/>
      <c r="G265" s="5"/>
      <c r="H265" s="5"/>
      <c r="I265" s="5"/>
      <c r="J265" s="5"/>
      <c r="K265" s="5"/>
      <c r="L265" s="5"/>
      <c r="M265" s="5"/>
      <c r="N265" s="5"/>
      <c r="O265" s="5"/>
    </row>
    <row r="266" spans="2:15">
      <c r="B266" s="5"/>
      <c r="C266" s="5"/>
      <c r="D266" s="5"/>
      <c r="E266" s="5"/>
      <c r="F266" s="5"/>
      <c r="G266" s="5"/>
      <c r="H266" s="5"/>
      <c r="I266" s="5"/>
      <c r="J266" s="5"/>
      <c r="K266" s="5"/>
      <c r="L266" s="5"/>
      <c r="M266" s="5"/>
      <c r="N266" s="5"/>
      <c r="O266" s="5"/>
    </row>
    <row r="267" spans="2:15">
      <c r="B267" s="5"/>
      <c r="C267" s="5"/>
      <c r="D267" s="5"/>
      <c r="E267" s="5"/>
      <c r="F267" s="5"/>
      <c r="G267" s="5"/>
      <c r="H267" s="5"/>
      <c r="I267" s="5"/>
      <c r="J267" s="5"/>
      <c r="K267" s="5"/>
      <c r="L267" s="5"/>
      <c r="M267" s="5"/>
      <c r="N267" s="5"/>
      <c r="O267" s="5"/>
    </row>
    <row r="268" spans="2:15">
      <c r="B268" s="5"/>
      <c r="C268" s="5"/>
      <c r="D268" s="5"/>
      <c r="E268" s="5"/>
      <c r="F268" s="5"/>
      <c r="G268" s="5"/>
      <c r="H268" s="5"/>
      <c r="I268" s="5"/>
      <c r="J268" s="5"/>
      <c r="K268" s="5"/>
      <c r="L268" s="5"/>
      <c r="M268" s="5"/>
      <c r="N268" s="5"/>
      <c r="O268" s="5"/>
    </row>
    <row r="269" spans="2:15">
      <c r="B269" s="5"/>
      <c r="C269" s="5"/>
      <c r="D269" s="5"/>
      <c r="E269" s="5"/>
      <c r="F269" s="5"/>
      <c r="G269" s="5"/>
      <c r="H269" s="5"/>
      <c r="I269" s="5"/>
      <c r="J269" s="5"/>
      <c r="K269" s="5"/>
      <c r="L269" s="5"/>
      <c r="M269" s="5"/>
      <c r="N269" s="5"/>
      <c r="O269" s="5"/>
    </row>
    <row r="270" spans="2:15">
      <c r="B270" s="5"/>
      <c r="C270" s="5"/>
      <c r="D270" s="5"/>
      <c r="E270" s="5"/>
      <c r="F270" s="5"/>
      <c r="G270" s="5"/>
      <c r="H270" s="5"/>
      <c r="I270" s="5"/>
      <c r="J270" s="5"/>
      <c r="K270" s="5"/>
      <c r="L270" s="5"/>
      <c r="M270" s="5"/>
      <c r="N270" s="5"/>
      <c r="O270" s="5"/>
    </row>
    <row r="271" spans="2:15">
      <c r="B271" s="5"/>
      <c r="C271" s="5"/>
      <c r="D271" s="5"/>
      <c r="E271" s="5"/>
      <c r="F271" s="5"/>
      <c r="G271" s="5"/>
      <c r="H271" s="5"/>
      <c r="I271" s="5"/>
      <c r="J271" s="5"/>
      <c r="K271" s="5"/>
      <c r="L271" s="5"/>
      <c r="M271" s="5"/>
      <c r="N271" s="5"/>
      <c r="O271" s="5"/>
    </row>
    <row r="272" spans="2:15">
      <c r="B272" s="5"/>
      <c r="C272" s="5"/>
      <c r="D272" s="5"/>
      <c r="E272" s="5"/>
      <c r="F272" s="5"/>
      <c r="G272" s="5"/>
      <c r="H272" s="5"/>
      <c r="I272" s="5"/>
      <c r="J272" s="5"/>
      <c r="K272" s="5"/>
      <c r="L272" s="5"/>
      <c r="M272" s="5"/>
      <c r="N272" s="5"/>
      <c r="O272" s="5"/>
    </row>
    <row r="273" spans="2:15">
      <c r="B273" s="5"/>
      <c r="C273" s="5"/>
      <c r="D273" s="5"/>
      <c r="E273" s="5"/>
      <c r="F273" s="5"/>
      <c r="G273" s="5"/>
      <c r="H273" s="5"/>
      <c r="I273" s="5"/>
      <c r="J273" s="5"/>
      <c r="K273" s="5"/>
      <c r="L273" s="5"/>
      <c r="M273" s="5"/>
      <c r="N273" s="5"/>
      <c r="O273" s="5"/>
    </row>
    <row r="274" spans="2:15">
      <c r="B274" s="5"/>
      <c r="C274" s="5"/>
      <c r="D274" s="5"/>
      <c r="E274" s="5"/>
      <c r="F274" s="5"/>
      <c r="G274" s="5"/>
      <c r="H274" s="5"/>
      <c r="I274" s="5"/>
      <c r="J274" s="5"/>
      <c r="K274" s="5"/>
      <c r="L274" s="5"/>
      <c r="M274" s="5"/>
      <c r="N274" s="5"/>
      <c r="O274" s="5"/>
    </row>
    <row r="275" spans="2:15">
      <c r="B275" s="5"/>
      <c r="C275" s="5"/>
      <c r="D275" s="5"/>
      <c r="E275" s="5"/>
      <c r="F275" s="5"/>
      <c r="G275" s="5"/>
      <c r="H275" s="5"/>
      <c r="I275" s="5"/>
      <c r="J275" s="5"/>
      <c r="K275" s="5"/>
      <c r="L275" s="5"/>
      <c r="M275" s="5"/>
      <c r="N275" s="5"/>
      <c r="O275" s="5"/>
    </row>
    <row r="276" spans="2:15">
      <c r="B276" s="5"/>
      <c r="C276" s="5"/>
      <c r="D276" s="5"/>
      <c r="E276" s="5"/>
      <c r="F276" s="5"/>
      <c r="G276" s="5"/>
      <c r="H276" s="5"/>
      <c r="I276" s="5"/>
      <c r="J276" s="5"/>
      <c r="K276" s="5"/>
      <c r="L276" s="5"/>
      <c r="M276" s="5"/>
      <c r="N276" s="5"/>
      <c r="O276" s="5"/>
    </row>
    <row r="277" spans="2:15">
      <c r="B277" s="5"/>
      <c r="C277" s="5"/>
      <c r="D277" s="5"/>
      <c r="E277" s="5"/>
      <c r="F277" s="5"/>
      <c r="G277" s="5"/>
      <c r="H277" s="5"/>
      <c r="I277" s="5"/>
      <c r="J277" s="5"/>
      <c r="K277" s="5"/>
      <c r="L277" s="5"/>
      <c r="M277" s="5"/>
      <c r="N277" s="5"/>
      <c r="O277" s="5"/>
    </row>
    <row r="278" spans="2:15">
      <c r="B278" s="5"/>
      <c r="C278" s="5"/>
      <c r="D278" s="5"/>
      <c r="E278" s="5"/>
      <c r="F278" s="5"/>
      <c r="G278" s="5"/>
      <c r="H278" s="5"/>
      <c r="I278" s="5"/>
      <c r="J278" s="5"/>
      <c r="K278" s="5"/>
      <c r="L278" s="5"/>
      <c r="M278" s="5"/>
      <c r="N278" s="5"/>
      <c r="O278" s="5"/>
    </row>
    <row r="279" spans="2:15">
      <c r="B279" s="5"/>
      <c r="C279" s="5"/>
      <c r="D279" s="5"/>
      <c r="E279" s="5"/>
      <c r="F279" s="5"/>
      <c r="G279" s="5"/>
      <c r="H279" s="5"/>
      <c r="I279" s="5"/>
      <c r="J279" s="5"/>
      <c r="K279" s="5"/>
      <c r="L279" s="5"/>
      <c r="M279" s="5"/>
      <c r="N279" s="5"/>
      <c r="O279" s="5"/>
    </row>
    <row r="280" spans="2:15">
      <c r="B280" s="5"/>
      <c r="C280" s="5"/>
      <c r="D280" s="5"/>
      <c r="E280" s="5"/>
      <c r="F280" s="5"/>
      <c r="G280" s="5"/>
      <c r="H280" s="5"/>
      <c r="I280" s="5"/>
      <c r="J280" s="5"/>
      <c r="K280" s="5"/>
      <c r="L280" s="5"/>
      <c r="M280" s="5"/>
      <c r="N280" s="5"/>
      <c r="O280" s="5"/>
    </row>
    <row r="281" spans="2:15">
      <c r="B281" s="5"/>
      <c r="C281" s="5"/>
      <c r="D281" s="5"/>
      <c r="E281" s="5"/>
      <c r="F281" s="5"/>
      <c r="G281" s="5"/>
      <c r="H281" s="5"/>
      <c r="I281" s="5"/>
      <c r="J281" s="5"/>
      <c r="K281" s="5"/>
      <c r="L281" s="5"/>
      <c r="M281" s="5"/>
      <c r="N281" s="5"/>
      <c r="O281" s="5"/>
    </row>
    <row r="282" spans="2:15">
      <c r="B282" s="5"/>
      <c r="C282" s="5"/>
      <c r="D282" s="5"/>
      <c r="E282" s="5"/>
      <c r="F282" s="5"/>
      <c r="G282" s="5"/>
      <c r="H282" s="5"/>
      <c r="I282" s="5"/>
      <c r="J282" s="5"/>
      <c r="K282" s="5"/>
      <c r="L282" s="5"/>
      <c r="M282" s="5"/>
      <c r="N282" s="5"/>
      <c r="O282" s="5"/>
    </row>
    <row r="283" spans="2:15">
      <c r="B283" s="5"/>
      <c r="C283" s="5"/>
      <c r="D283" s="5"/>
      <c r="E283" s="5"/>
      <c r="F283" s="5"/>
      <c r="G283" s="5"/>
      <c r="H283" s="5"/>
      <c r="I283" s="5"/>
      <c r="J283" s="5"/>
      <c r="K283" s="5"/>
      <c r="L283" s="5"/>
      <c r="M283" s="5"/>
      <c r="N283" s="5"/>
      <c r="O283" s="5"/>
    </row>
    <row r="284" spans="2:15">
      <c r="B284" s="5"/>
      <c r="C284" s="5"/>
      <c r="D284" s="5"/>
      <c r="E284" s="5"/>
      <c r="F284" s="5"/>
      <c r="G284" s="5"/>
      <c r="H284" s="5"/>
      <c r="I284" s="5"/>
      <c r="J284" s="5"/>
      <c r="K284" s="5"/>
      <c r="L284" s="5"/>
      <c r="M284" s="5"/>
      <c r="N284" s="5"/>
      <c r="O284" s="5"/>
    </row>
    <row r="285" spans="2:15">
      <c r="B285" s="5"/>
      <c r="C285" s="5"/>
      <c r="D285" s="5"/>
      <c r="E285" s="5"/>
      <c r="F285" s="5"/>
      <c r="G285" s="5"/>
      <c r="H285" s="5"/>
      <c r="I285" s="5"/>
      <c r="J285" s="5"/>
      <c r="K285" s="5"/>
      <c r="L285" s="5"/>
      <c r="M285" s="5"/>
      <c r="N285" s="5"/>
      <c r="O285" s="5"/>
    </row>
    <row r="286" spans="2:15">
      <c r="B286" s="5"/>
      <c r="C286" s="5"/>
      <c r="D286" s="5"/>
      <c r="E286" s="5"/>
      <c r="F286" s="5"/>
      <c r="G286" s="5"/>
      <c r="H286" s="5"/>
      <c r="I286" s="5"/>
      <c r="J286" s="5"/>
      <c r="K286" s="5"/>
      <c r="L286" s="5"/>
      <c r="M286" s="5"/>
      <c r="N286" s="5"/>
      <c r="O286" s="5"/>
    </row>
    <row r="287" spans="2:15">
      <c r="B287" s="5"/>
      <c r="C287" s="5"/>
      <c r="D287" s="5"/>
      <c r="E287" s="5"/>
      <c r="F287" s="5"/>
      <c r="G287" s="5"/>
      <c r="H287" s="5"/>
      <c r="I287" s="5"/>
      <c r="J287" s="5"/>
      <c r="K287" s="5"/>
      <c r="L287" s="5"/>
      <c r="M287" s="5"/>
      <c r="N287" s="5"/>
      <c r="O287" s="5"/>
    </row>
    <row r="288" spans="2:15">
      <c r="B288" s="5"/>
      <c r="C288" s="5"/>
      <c r="D288" s="5"/>
      <c r="E288" s="5"/>
      <c r="F288" s="5"/>
      <c r="G288" s="5"/>
      <c r="H288" s="5"/>
      <c r="I288" s="5"/>
      <c r="J288" s="5"/>
      <c r="K288" s="5"/>
      <c r="L288" s="5"/>
      <c r="M288" s="5"/>
      <c r="N288" s="5"/>
      <c r="O288" s="5"/>
    </row>
    <row r="289" spans="2:15">
      <c r="B289" s="5"/>
      <c r="C289" s="5"/>
      <c r="D289" s="5"/>
      <c r="E289" s="5"/>
      <c r="F289" s="5"/>
      <c r="G289" s="5"/>
      <c r="H289" s="5"/>
      <c r="I289" s="5"/>
      <c r="J289" s="5"/>
      <c r="K289" s="5"/>
      <c r="L289" s="5"/>
      <c r="M289" s="5"/>
      <c r="N289" s="5"/>
      <c r="O289" s="5"/>
    </row>
    <row r="290" spans="2:15">
      <c r="B290" s="5"/>
      <c r="C290" s="5"/>
      <c r="D290" s="5"/>
      <c r="E290" s="5"/>
      <c r="F290" s="5"/>
      <c r="G290" s="5"/>
      <c r="H290" s="5"/>
      <c r="I290" s="5"/>
      <c r="J290" s="5"/>
      <c r="K290" s="5"/>
      <c r="L290" s="5"/>
      <c r="M290" s="5"/>
      <c r="N290" s="5"/>
      <c r="O290" s="5"/>
    </row>
    <row r="291" spans="2:15">
      <c r="B291" s="5"/>
      <c r="C291" s="5"/>
      <c r="D291" s="5"/>
      <c r="E291" s="5"/>
      <c r="F291" s="5"/>
      <c r="G291" s="5"/>
      <c r="H291" s="5"/>
      <c r="I291" s="5"/>
      <c r="J291" s="5"/>
      <c r="K291" s="5"/>
      <c r="L291" s="5"/>
      <c r="M291" s="5"/>
      <c r="N291" s="5"/>
      <c r="O291" s="5"/>
    </row>
    <row r="292" spans="2:15">
      <c r="B292" s="5"/>
      <c r="C292" s="5"/>
      <c r="D292" s="5"/>
      <c r="E292" s="5"/>
      <c r="F292" s="5"/>
      <c r="G292" s="5"/>
      <c r="H292" s="5"/>
      <c r="I292" s="5"/>
      <c r="J292" s="5"/>
      <c r="K292" s="5"/>
      <c r="L292" s="5"/>
      <c r="M292" s="5"/>
      <c r="N292" s="5"/>
      <c r="O292" s="5"/>
    </row>
    <row r="293" spans="2:15">
      <c r="B293" s="5"/>
      <c r="C293" s="5"/>
      <c r="D293" s="5"/>
      <c r="E293" s="5"/>
      <c r="F293" s="5"/>
      <c r="G293" s="5"/>
      <c r="H293" s="5"/>
      <c r="I293" s="5"/>
      <c r="J293" s="5"/>
      <c r="K293" s="5"/>
      <c r="L293" s="5"/>
      <c r="M293" s="5"/>
      <c r="N293" s="5"/>
      <c r="O293" s="5"/>
    </row>
    <row r="294" spans="2:15">
      <c r="B294" s="5"/>
      <c r="C294" s="5"/>
      <c r="D294" s="5"/>
      <c r="E294" s="5"/>
      <c r="F294" s="5"/>
      <c r="G294" s="5"/>
      <c r="H294" s="5"/>
      <c r="I294" s="5"/>
      <c r="J294" s="5"/>
      <c r="K294" s="5"/>
      <c r="L294" s="5"/>
      <c r="M294" s="5"/>
      <c r="N294" s="5"/>
      <c r="O294" s="5"/>
    </row>
    <row r="295" spans="2:15">
      <c r="B295" s="5"/>
      <c r="C295" s="5"/>
      <c r="D295" s="5"/>
      <c r="E295" s="5"/>
      <c r="F295" s="5"/>
      <c r="G295" s="5"/>
      <c r="H295" s="5"/>
      <c r="I295" s="5"/>
      <c r="J295" s="5"/>
      <c r="K295" s="5"/>
      <c r="L295" s="5"/>
      <c r="M295" s="5"/>
      <c r="N295" s="5"/>
      <c r="O295" s="5"/>
    </row>
    <row r="296" spans="2:15">
      <c r="B296" s="5"/>
      <c r="C296" s="5"/>
      <c r="D296" s="5"/>
      <c r="E296" s="5"/>
      <c r="F296" s="5"/>
      <c r="G296" s="5"/>
      <c r="H296" s="5"/>
      <c r="I296" s="5"/>
      <c r="J296" s="5"/>
      <c r="K296" s="5"/>
      <c r="L296" s="5"/>
      <c r="M296" s="5"/>
      <c r="N296" s="5"/>
      <c r="O296" s="5"/>
    </row>
    <row r="297" spans="2:15">
      <c r="B297" s="5"/>
      <c r="C297" s="5"/>
      <c r="D297" s="5"/>
      <c r="E297" s="5"/>
      <c r="F297" s="5"/>
      <c r="G297" s="5"/>
      <c r="H297" s="5"/>
      <c r="I297" s="5"/>
      <c r="J297" s="5"/>
      <c r="K297" s="5"/>
      <c r="L297" s="5"/>
      <c r="M297" s="5"/>
      <c r="N297" s="5"/>
      <c r="O297" s="5"/>
    </row>
    <row r="298" spans="2:15">
      <c r="B298" s="5"/>
      <c r="C298" s="5"/>
      <c r="D298" s="5"/>
      <c r="E298" s="5"/>
      <c r="F298" s="5"/>
      <c r="G298" s="5"/>
      <c r="H298" s="5"/>
      <c r="I298" s="5"/>
      <c r="J298" s="5"/>
      <c r="K298" s="5"/>
      <c r="L298" s="5"/>
      <c r="M298" s="5"/>
      <c r="N298" s="5"/>
      <c r="O298" s="5"/>
    </row>
    <row r="299" spans="2:15">
      <c r="B299" s="5"/>
      <c r="C299" s="5"/>
      <c r="D299" s="5"/>
      <c r="E299" s="5"/>
      <c r="F299" s="5"/>
      <c r="G299" s="5"/>
      <c r="H299" s="5"/>
      <c r="I299" s="5"/>
      <c r="J299" s="5"/>
      <c r="K299" s="5"/>
      <c r="L299" s="5"/>
      <c r="M299" s="5"/>
      <c r="N299" s="5"/>
      <c r="O299" s="5"/>
    </row>
    <row r="300" spans="2:15">
      <c r="B300" s="5"/>
      <c r="C300" s="5"/>
      <c r="D300" s="5"/>
      <c r="E300" s="5"/>
      <c r="F300" s="5"/>
      <c r="G300" s="5"/>
      <c r="H300" s="5"/>
      <c r="I300" s="5"/>
      <c r="J300" s="5"/>
      <c r="K300" s="5"/>
      <c r="L300" s="5"/>
      <c r="M300" s="5"/>
      <c r="N300" s="5"/>
      <c r="O300" s="5"/>
    </row>
    <row r="301" spans="2:15">
      <c r="B301" s="5"/>
      <c r="C301" s="5"/>
      <c r="D301" s="5"/>
      <c r="E301" s="5"/>
      <c r="F301" s="5"/>
      <c r="G301" s="5"/>
      <c r="H301" s="5"/>
      <c r="I301" s="5"/>
      <c r="J301" s="5"/>
      <c r="K301" s="5"/>
      <c r="L301" s="5"/>
      <c r="M301" s="5"/>
      <c r="N301" s="5"/>
      <c r="O301" s="5"/>
    </row>
    <row r="302" spans="2:15">
      <c r="B302" s="5"/>
      <c r="C302" s="5"/>
      <c r="D302" s="5"/>
      <c r="E302" s="5"/>
      <c r="F302" s="5"/>
      <c r="G302" s="5"/>
      <c r="H302" s="5"/>
      <c r="I302" s="5"/>
      <c r="J302" s="5"/>
      <c r="K302" s="5"/>
      <c r="L302" s="5"/>
      <c r="M302" s="5"/>
      <c r="N302" s="5"/>
      <c r="O302" s="5"/>
    </row>
    <row r="303" spans="2:15">
      <c r="B303" s="5"/>
      <c r="C303" s="5"/>
      <c r="D303" s="5"/>
      <c r="E303" s="5"/>
      <c r="F303" s="5"/>
      <c r="G303" s="5"/>
      <c r="H303" s="5"/>
      <c r="I303" s="5"/>
      <c r="J303" s="5"/>
      <c r="K303" s="5"/>
      <c r="L303" s="5"/>
      <c r="M303" s="5"/>
      <c r="N303" s="5"/>
      <c r="O303" s="5"/>
    </row>
    <row r="304" spans="2:15">
      <c r="B304" s="5"/>
      <c r="C304" s="5"/>
      <c r="D304" s="5"/>
      <c r="E304" s="5"/>
      <c r="F304" s="5"/>
      <c r="G304" s="5"/>
      <c r="H304" s="5"/>
      <c r="I304" s="5"/>
      <c r="J304" s="5"/>
      <c r="K304" s="5"/>
      <c r="L304" s="5"/>
      <c r="M304" s="5"/>
      <c r="N304" s="5"/>
      <c r="O304" s="5"/>
    </row>
    <row r="305" spans="2:15">
      <c r="B305" s="5"/>
      <c r="C305" s="5"/>
      <c r="D305" s="5"/>
      <c r="E305" s="5"/>
      <c r="F305" s="5"/>
      <c r="G305" s="5"/>
      <c r="H305" s="5"/>
      <c r="I305" s="5"/>
      <c r="J305" s="5"/>
      <c r="K305" s="5"/>
      <c r="L305" s="5"/>
      <c r="M305" s="5"/>
      <c r="N305" s="5"/>
      <c r="O305" s="5"/>
    </row>
    <row r="306" spans="2:15">
      <c r="B306" s="5"/>
      <c r="C306" s="5"/>
      <c r="D306" s="5"/>
      <c r="E306" s="5"/>
      <c r="F306" s="5"/>
      <c r="G306" s="5"/>
      <c r="H306" s="5"/>
      <c r="I306" s="5"/>
      <c r="J306" s="5"/>
      <c r="K306" s="5"/>
      <c r="L306" s="5"/>
      <c r="M306" s="5"/>
      <c r="N306" s="5"/>
      <c r="O306" s="5"/>
    </row>
    <row r="307" spans="2:15">
      <c r="B307" s="5"/>
      <c r="C307" s="5"/>
      <c r="D307" s="5"/>
      <c r="E307" s="5"/>
      <c r="F307" s="5"/>
      <c r="G307" s="5"/>
      <c r="H307" s="5"/>
      <c r="I307" s="5"/>
      <c r="J307" s="5"/>
      <c r="K307" s="5"/>
      <c r="L307" s="5"/>
      <c r="M307" s="5"/>
      <c r="N307" s="5"/>
      <c r="O307" s="5"/>
    </row>
    <row r="308" spans="2:15">
      <c r="B308" s="5"/>
      <c r="C308" s="5"/>
      <c r="D308" s="5"/>
      <c r="E308" s="5"/>
      <c r="F308" s="5"/>
      <c r="G308" s="5"/>
      <c r="H308" s="5"/>
      <c r="I308" s="5"/>
      <c r="J308" s="5"/>
      <c r="K308" s="5"/>
      <c r="L308" s="5"/>
      <c r="M308" s="5"/>
      <c r="N308" s="5"/>
      <c r="O308" s="5"/>
    </row>
    <row r="309" spans="2:15">
      <c r="B309" s="5"/>
      <c r="C309" s="5"/>
      <c r="D309" s="5"/>
      <c r="E309" s="5"/>
      <c r="F309" s="5"/>
      <c r="G309" s="5"/>
      <c r="H309" s="5"/>
      <c r="I309" s="5"/>
      <c r="J309" s="5"/>
      <c r="K309" s="5"/>
      <c r="L309" s="5"/>
      <c r="M309" s="5"/>
      <c r="N309" s="5"/>
      <c r="O309" s="5"/>
    </row>
    <row r="310" spans="2:15">
      <c r="B310" s="5"/>
      <c r="C310" s="5"/>
      <c r="D310" s="5"/>
      <c r="E310" s="5"/>
      <c r="F310" s="5"/>
      <c r="G310" s="5"/>
      <c r="H310" s="5"/>
      <c r="I310" s="5"/>
      <c r="J310" s="5"/>
      <c r="K310" s="5"/>
      <c r="L310" s="5"/>
      <c r="M310" s="5"/>
      <c r="N310" s="5"/>
      <c r="O310" s="5"/>
    </row>
    <row r="311" spans="2:15">
      <c r="B311" s="5"/>
      <c r="C311" s="5"/>
      <c r="D311" s="5"/>
      <c r="E311" s="5"/>
      <c r="F311" s="5"/>
      <c r="G311" s="5"/>
      <c r="H311" s="5"/>
      <c r="I311" s="5"/>
      <c r="J311" s="5"/>
      <c r="K311" s="5"/>
      <c r="L311" s="5"/>
      <c r="M311" s="5"/>
      <c r="N311" s="5"/>
      <c r="O311" s="5"/>
    </row>
    <row r="312" spans="2:15">
      <c r="B312" s="5"/>
      <c r="C312" s="5"/>
      <c r="D312" s="5"/>
      <c r="E312" s="5"/>
      <c r="F312" s="5"/>
      <c r="G312" s="5"/>
      <c r="H312" s="5"/>
      <c r="I312" s="5"/>
      <c r="J312" s="5"/>
      <c r="K312" s="5"/>
      <c r="L312" s="5"/>
      <c r="M312" s="5"/>
      <c r="N312" s="5"/>
      <c r="O312" s="5"/>
    </row>
    <row r="313" spans="2:15">
      <c r="B313" s="5"/>
      <c r="C313" s="5"/>
      <c r="D313" s="5"/>
      <c r="E313" s="5"/>
      <c r="F313" s="5"/>
      <c r="G313" s="5"/>
      <c r="H313" s="5"/>
      <c r="I313" s="5"/>
      <c r="J313" s="5"/>
      <c r="K313" s="5"/>
      <c r="L313" s="5"/>
      <c r="M313" s="5"/>
      <c r="N313" s="5"/>
      <c r="O313" s="5"/>
    </row>
    <row r="314" spans="2:15">
      <c r="B314" s="5"/>
      <c r="C314" s="5"/>
      <c r="D314" s="5"/>
      <c r="E314" s="5"/>
      <c r="F314" s="5"/>
      <c r="G314" s="5"/>
      <c r="H314" s="5"/>
      <c r="I314" s="5"/>
      <c r="J314" s="5"/>
      <c r="K314" s="5"/>
      <c r="L314" s="5"/>
      <c r="M314" s="5"/>
      <c r="N314" s="5"/>
      <c r="O314" s="5"/>
    </row>
    <row r="315" spans="2:15">
      <c r="B315" s="5"/>
      <c r="C315" s="5"/>
      <c r="D315" s="5"/>
      <c r="E315" s="5"/>
      <c r="F315" s="5"/>
      <c r="G315" s="5"/>
      <c r="H315" s="5"/>
      <c r="I315" s="5"/>
      <c r="J315" s="5"/>
      <c r="K315" s="5"/>
      <c r="L315" s="5"/>
      <c r="M315" s="5"/>
      <c r="N315" s="5"/>
      <c r="O315" s="5"/>
    </row>
    <row r="316" spans="2:15">
      <c r="B316" s="5"/>
      <c r="C316" s="5"/>
      <c r="D316" s="5"/>
      <c r="E316" s="5"/>
      <c r="F316" s="5"/>
      <c r="G316" s="5"/>
      <c r="H316" s="5"/>
      <c r="I316" s="5"/>
      <c r="J316" s="5"/>
      <c r="K316" s="5"/>
      <c r="L316" s="5"/>
      <c r="M316" s="5"/>
      <c r="N316" s="5"/>
      <c r="O316" s="5"/>
    </row>
    <row r="317" spans="2:15">
      <c r="B317" s="5"/>
      <c r="C317" s="5"/>
      <c r="D317" s="5"/>
      <c r="E317" s="5"/>
      <c r="F317" s="5"/>
      <c r="G317" s="5"/>
      <c r="H317" s="5"/>
      <c r="I317" s="5"/>
      <c r="J317" s="5"/>
      <c r="K317" s="5"/>
      <c r="L317" s="5"/>
      <c r="M317" s="5"/>
      <c r="N317" s="5"/>
      <c r="O317" s="5"/>
    </row>
    <row r="318" spans="2:15">
      <c r="B318" s="5"/>
      <c r="C318" s="5"/>
      <c r="D318" s="5"/>
      <c r="E318" s="5"/>
      <c r="F318" s="5"/>
      <c r="G318" s="5"/>
      <c r="H318" s="5"/>
      <c r="I318" s="5"/>
      <c r="J318" s="5"/>
      <c r="K318" s="5"/>
      <c r="L318" s="5"/>
      <c r="M318" s="5"/>
      <c r="N318" s="5"/>
      <c r="O318" s="5"/>
    </row>
    <row r="319" spans="2:15">
      <c r="B319" s="5"/>
      <c r="C319" s="5"/>
      <c r="D319" s="5"/>
      <c r="E319" s="5"/>
      <c r="F319" s="5"/>
      <c r="G319" s="5"/>
      <c r="H319" s="5"/>
      <c r="I319" s="5"/>
      <c r="J319" s="5"/>
      <c r="K319" s="5"/>
      <c r="L319" s="5"/>
      <c r="M319" s="5"/>
      <c r="N319" s="5"/>
      <c r="O319" s="5"/>
    </row>
    <row r="320" spans="2:15">
      <c r="B320" s="5"/>
      <c r="C320" s="5"/>
      <c r="D320" s="5"/>
      <c r="E320" s="5"/>
      <c r="F320" s="5"/>
      <c r="G320" s="5"/>
      <c r="H320" s="5"/>
      <c r="I320" s="5"/>
      <c r="J320" s="5"/>
      <c r="K320" s="5"/>
      <c r="L320" s="5"/>
      <c r="M320" s="5"/>
      <c r="N320" s="5"/>
      <c r="O320" s="5"/>
    </row>
    <row r="321" spans="2:15">
      <c r="B321" s="5"/>
      <c r="C321" s="5"/>
      <c r="D321" s="5"/>
      <c r="E321" s="5"/>
      <c r="F321" s="5"/>
      <c r="G321" s="5"/>
      <c r="H321" s="5"/>
      <c r="I321" s="5"/>
      <c r="J321" s="5"/>
      <c r="K321" s="5"/>
      <c r="L321" s="5"/>
      <c r="M321" s="5"/>
      <c r="N321" s="5"/>
      <c r="O321" s="5"/>
    </row>
    <row r="322" spans="2:15">
      <c r="B322" s="5"/>
      <c r="C322" s="5"/>
      <c r="D322" s="5"/>
      <c r="E322" s="5"/>
      <c r="F322" s="5"/>
      <c r="G322" s="5"/>
      <c r="H322" s="5"/>
      <c r="I322" s="5"/>
      <c r="J322" s="5"/>
      <c r="K322" s="5"/>
      <c r="L322" s="5"/>
      <c r="M322" s="5"/>
      <c r="N322" s="5"/>
      <c r="O322" s="5"/>
    </row>
    <row r="323" spans="2:15">
      <c r="B323" s="5"/>
      <c r="C323" s="5"/>
      <c r="D323" s="5"/>
      <c r="E323" s="5"/>
      <c r="F323" s="5"/>
      <c r="G323" s="5"/>
      <c r="H323" s="5"/>
      <c r="I323" s="5"/>
      <c r="J323" s="5"/>
      <c r="K323" s="5"/>
      <c r="L323" s="5"/>
      <c r="M323" s="5"/>
      <c r="N323" s="5"/>
      <c r="O323" s="5"/>
    </row>
    <row r="324" spans="2:15">
      <c r="B324" s="5"/>
      <c r="C324" s="5"/>
      <c r="D324" s="5"/>
      <c r="E324" s="5"/>
      <c r="F324" s="5"/>
      <c r="G324" s="5"/>
      <c r="H324" s="5"/>
      <c r="I324" s="5"/>
      <c r="J324" s="5"/>
      <c r="K324" s="5"/>
      <c r="L324" s="5"/>
      <c r="M324" s="5"/>
      <c r="N324" s="5"/>
      <c r="O324" s="5"/>
    </row>
    <row r="325" spans="2:15">
      <c r="B325" s="5"/>
      <c r="C325" s="5"/>
      <c r="D325" s="5"/>
      <c r="E325" s="5"/>
      <c r="F325" s="5"/>
      <c r="G325" s="5"/>
      <c r="H325" s="5"/>
      <c r="I325" s="5"/>
      <c r="J325" s="5"/>
      <c r="K325" s="5"/>
      <c r="L325" s="5"/>
      <c r="M325" s="5"/>
      <c r="N325" s="5"/>
      <c r="O325" s="5"/>
    </row>
    <row r="326" spans="2:15">
      <c r="B326" s="5"/>
      <c r="C326" s="5"/>
      <c r="D326" s="5"/>
      <c r="E326" s="5"/>
      <c r="F326" s="5"/>
      <c r="G326" s="5"/>
      <c r="H326" s="5"/>
      <c r="I326" s="5"/>
      <c r="J326" s="5"/>
      <c r="K326" s="5"/>
      <c r="L326" s="5"/>
      <c r="M326" s="5"/>
      <c r="N326" s="5"/>
      <c r="O326" s="5"/>
    </row>
  </sheetData>
  <mergeCells count="74">
    <mergeCell ref="B19:B34"/>
    <mergeCell ref="B35:B39"/>
    <mergeCell ref="B40:B42"/>
    <mergeCell ref="B138:D138"/>
    <mergeCell ref="B147:D147"/>
    <mergeCell ref="B45:B46"/>
    <mergeCell ref="C45:C46"/>
    <mergeCell ref="D45:D46"/>
    <mergeCell ref="B69:B70"/>
    <mergeCell ref="C69:C70"/>
    <mergeCell ref="D69:D70"/>
    <mergeCell ref="B53:B54"/>
    <mergeCell ref="C53:C54"/>
    <mergeCell ref="D53:D54"/>
    <mergeCell ref="B152:D152"/>
    <mergeCell ref="B159:D159"/>
    <mergeCell ref="I91:J91"/>
    <mergeCell ref="I111:J111"/>
    <mergeCell ref="E91:F91"/>
    <mergeCell ref="G91:G92"/>
    <mergeCell ref="B131:D131"/>
    <mergeCell ref="B121:D121"/>
    <mergeCell ref="B91:B92"/>
    <mergeCell ref="C91:C92"/>
    <mergeCell ref="D91:D92"/>
    <mergeCell ref="B142:D142"/>
    <mergeCell ref="M111:M112"/>
    <mergeCell ref="B111:B112"/>
    <mergeCell ref="C111:C112"/>
    <mergeCell ref="D111:D112"/>
    <mergeCell ref="E111:F111"/>
    <mergeCell ref="G111:G112"/>
    <mergeCell ref="K111:K112"/>
    <mergeCell ref="L111:L112"/>
    <mergeCell ref="M45:M46"/>
    <mergeCell ref="L69:L70"/>
    <mergeCell ref="M69:M70"/>
    <mergeCell ref="I69:J69"/>
    <mergeCell ref="I53:J53"/>
    <mergeCell ref="K69:K70"/>
    <mergeCell ref="I45:J45"/>
    <mergeCell ref="K45:K46"/>
    <mergeCell ref="L45:L46"/>
    <mergeCell ref="K91:K92"/>
    <mergeCell ref="L91:L92"/>
    <mergeCell ref="M91:M92"/>
    <mergeCell ref="K53:K54"/>
    <mergeCell ref="L53:L54"/>
    <mergeCell ref="M53:M54"/>
    <mergeCell ref="E69:F69"/>
    <mergeCell ref="G69:G70"/>
    <mergeCell ref="I4:J4"/>
    <mergeCell ref="K4:K5"/>
    <mergeCell ref="L4:L5"/>
    <mergeCell ref="E53:F53"/>
    <mergeCell ref="G53:G54"/>
    <mergeCell ref="E45:F45"/>
    <mergeCell ref="G45:G46"/>
    <mergeCell ref="M4:M5"/>
    <mergeCell ref="B17:B18"/>
    <mergeCell ref="C17:C18"/>
    <mergeCell ref="D17:D18"/>
    <mergeCell ref="E17:F17"/>
    <mergeCell ref="G17:G18"/>
    <mergeCell ref="I17:J17"/>
    <mergeCell ref="G4:G5"/>
    <mergeCell ref="K17:K18"/>
    <mergeCell ref="L17:L18"/>
    <mergeCell ref="M17:M18"/>
    <mergeCell ref="B2:E2"/>
    <mergeCell ref="B4:B5"/>
    <mergeCell ref="C4:C5"/>
    <mergeCell ref="D4:D5"/>
    <mergeCell ref="E4:F4"/>
  </mergeCells>
  <pageMargins left="0.25" right="0.25" top="0.75" bottom="0.75" header="0.3" footer="0.3"/>
  <pageSetup paperSize="9" scale="10" orientation="landscape"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'[1]BASE DATOS'!#REF!</xm:f>
          </x14:formula1>
          <xm:sqref>B55:B60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1"/>
  <sheetViews>
    <sheetView workbookViewId="0">
      <selection activeCell="F14" sqref="F14"/>
    </sheetView>
  </sheetViews>
  <sheetFormatPr baseColWidth="10" defaultRowHeight="15"/>
  <cols>
    <col min="1" max="1" width="2" customWidth="1"/>
    <col min="2" max="2" width="27.140625" customWidth="1"/>
    <col min="3" max="3" width="30.140625" customWidth="1"/>
    <col min="4" max="4" width="15.85546875" customWidth="1"/>
    <col min="5" max="5" width="30.28515625" customWidth="1"/>
    <col min="6" max="6" width="33.42578125" customWidth="1"/>
  </cols>
  <sheetData>
    <row r="1" spans="1:7" ht="17.25" customHeight="1" thickBot="1">
      <c r="A1" s="2"/>
      <c r="B1" s="2"/>
      <c r="C1" s="2"/>
      <c r="D1" s="2"/>
      <c r="E1" s="2"/>
      <c r="F1" s="2"/>
    </row>
    <row r="2" spans="1:7" ht="23.25" customHeight="1">
      <c r="A2" s="2"/>
      <c r="B2" s="557" t="s">
        <v>294</v>
      </c>
      <c r="C2" s="558"/>
      <c r="D2" s="558"/>
      <c r="E2" s="559"/>
      <c r="F2" s="2"/>
    </row>
    <row r="3" spans="1:7" ht="51">
      <c r="A3" s="2"/>
      <c r="B3" s="331" t="s">
        <v>176</v>
      </c>
      <c r="C3" s="95" t="s">
        <v>238</v>
      </c>
      <c r="D3" s="95" t="s">
        <v>177</v>
      </c>
      <c r="E3" s="332" t="s">
        <v>178</v>
      </c>
      <c r="F3" s="2"/>
    </row>
    <row r="4" spans="1:7" ht="118.5" customHeight="1">
      <c r="A4" s="2"/>
      <c r="B4" s="420" t="s">
        <v>984</v>
      </c>
      <c r="C4" s="299" t="s">
        <v>842</v>
      </c>
      <c r="D4" s="300">
        <v>1</v>
      </c>
      <c r="E4" s="359" t="s">
        <v>843</v>
      </c>
      <c r="F4" s="2"/>
    </row>
    <row r="5" spans="1:7" ht="100.5" customHeight="1">
      <c r="A5" s="2"/>
      <c r="B5" s="420" t="s">
        <v>985</v>
      </c>
      <c r="C5" s="299" t="s">
        <v>842</v>
      </c>
      <c r="D5" s="300">
        <f>AVERAGE([2]PDOT!K5:K8)</f>
        <v>0.63875000000000004</v>
      </c>
      <c r="E5" s="197" t="s">
        <v>976</v>
      </c>
      <c r="F5" s="357"/>
      <c r="G5" s="357"/>
    </row>
    <row r="6" spans="1:7" ht="106.5" customHeight="1">
      <c r="A6" s="2"/>
      <c r="B6" s="420" t="s">
        <v>975</v>
      </c>
      <c r="C6" s="299" t="s">
        <v>842</v>
      </c>
      <c r="D6" s="300">
        <f>AVERAGE([2]PDOT!K21:K22)</f>
        <v>1</v>
      </c>
      <c r="E6" s="197" t="s">
        <v>977</v>
      </c>
      <c r="F6" s="357"/>
      <c r="G6" s="357"/>
    </row>
    <row r="7" spans="1:7" ht="150" customHeight="1">
      <c r="A7" s="2"/>
      <c r="B7" s="420" t="s">
        <v>983</v>
      </c>
      <c r="C7" s="299" t="s">
        <v>842</v>
      </c>
      <c r="D7" s="300">
        <f>([2]PDOT!K11+[2]PDOT!K12+[2]PDOT!K14+[2]PDOT!K15+[2]PDOT!K18+[2]PDOT!K19+[2]PDOT!K20)/7</f>
        <v>0.5714285714285714</v>
      </c>
      <c r="E7" s="197" t="s">
        <v>978</v>
      </c>
      <c r="F7" s="357"/>
      <c r="G7" s="357"/>
    </row>
    <row r="8" spans="1:7" ht="106.5" customHeight="1" thickBot="1">
      <c r="A8" s="2"/>
      <c r="B8" s="421" t="s">
        <v>982</v>
      </c>
      <c r="C8" s="422" t="s">
        <v>842</v>
      </c>
      <c r="D8" s="334">
        <f>([2]PDOT!K9+[2]PDOT!K10+[2]PDOT!K16+[2]PDOT!K17)/4</f>
        <v>0.6506024096385542</v>
      </c>
      <c r="E8" s="200" t="s">
        <v>979</v>
      </c>
      <c r="F8" s="357"/>
      <c r="G8" s="357"/>
    </row>
    <row r="9" spans="1:7" ht="58.5" customHeight="1" thickBot="1">
      <c r="A9" s="2"/>
      <c r="B9" s="97"/>
      <c r="C9" s="97"/>
      <c r="D9" s="93"/>
      <c r="E9" s="93"/>
      <c r="F9" s="357"/>
      <c r="G9" s="357"/>
    </row>
    <row r="10" spans="1:7" ht="29.25" customHeight="1">
      <c r="A10" s="2"/>
      <c r="B10" s="557" t="s">
        <v>295</v>
      </c>
      <c r="C10" s="558"/>
      <c r="D10" s="558"/>
      <c r="E10" s="559"/>
      <c r="F10" s="357"/>
      <c r="G10" s="357"/>
    </row>
    <row r="11" spans="1:7" ht="48.75" customHeight="1">
      <c r="A11" s="2"/>
      <c r="B11" s="331" t="s">
        <v>176</v>
      </c>
      <c r="C11" s="95" t="s">
        <v>238</v>
      </c>
      <c r="D11" s="95" t="s">
        <v>177</v>
      </c>
      <c r="E11" s="332" t="s">
        <v>178</v>
      </c>
      <c r="F11" s="357"/>
      <c r="G11" s="357"/>
    </row>
    <row r="12" spans="1:7" ht="65.25" customHeight="1">
      <c r="A12" s="2"/>
      <c r="B12" s="312" t="s">
        <v>280</v>
      </c>
      <c r="C12" s="6" t="s">
        <v>842</v>
      </c>
      <c r="D12" s="300">
        <v>0.4</v>
      </c>
      <c r="E12" s="213" t="s">
        <v>980</v>
      </c>
      <c r="F12" s="357"/>
      <c r="G12" s="357"/>
    </row>
    <row r="13" spans="1:7" ht="81" customHeight="1" thickBot="1">
      <c r="A13" s="2"/>
      <c r="B13" s="255" t="s">
        <v>288</v>
      </c>
      <c r="C13" s="333" t="s">
        <v>291</v>
      </c>
      <c r="D13" s="334">
        <v>1</v>
      </c>
      <c r="E13" s="509" t="s">
        <v>981</v>
      </c>
      <c r="F13" s="357"/>
      <c r="G13" s="357"/>
    </row>
    <row r="14" spans="1:7" ht="58.5" customHeight="1" thickBot="1">
      <c r="A14" s="2"/>
      <c r="B14" s="2"/>
      <c r="C14" s="2"/>
      <c r="D14" s="2"/>
      <c r="E14" s="2"/>
      <c r="F14" s="507"/>
    </row>
    <row r="15" spans="1:7" ht="19.5" customHeight="1">
      <c r="A15" s="98"/>
      <c r="B15" s="557" t="s">
        <v>296</v>
      </c>
      <c r="C15" s="558"/>
      <c r="D15" s="558"/>
      <c r="E15" s="559"/>
      <c r="F15" s="507"/>
      <c r="G15" s="3"/>
    </row>
    <row r="16" spans="1:7" ht="58.5" customHeight="1">
      <c r="A16" s="98"/>
      <c r="B16" s="331" t="s">
        <v>176</v>
      </c>
      <c r="C16" s="95" t="s">
        <v>238</v>
      </c>
      <c r="D16" s="95" t="s">
        <v>177</v>
      </c>
      <c r="E16" s="332" t="s">
        <v>178</v>
      </c>
      <c r="F16" s="507"/>
      <c r="G16" s="3"/>
    </row>
    <row r="17" spans="1:8" ht="69.75" customHeight="1">
      <c r="A17" s="2"/>
      <c r="B17" s="246" t="s">
        <v>282</v>
      </c>
      <c r="C17" s="99" t="s">
        <v>281</v>
      </c>
      <c r="D17" s="247">
        <v>0</v>
      </c>
      <c r="E17" s="89"/>
      <c r="F17" s="507"/>
    </row>
    <row r="18" spans="1:8" ht="93.75" customHeight="1">
      <c r="A18" s="2"/>
      <c r="B18" s="248" t="s">
        <v>283</v>
      </c>
      <c r="C18" s="6" t="s">
        <v>281</v>
      </c>
      <c r="D18" s="249">
        <v>100</v>
      </c>
      <c r="E18" s="250" t="s">
        <v>844</v>
      </c>
      <c r="F18" s="507"/>
    </row>
    <row r="19" spans="1:8" ht="84.75" customHeight="1">
      <c r="A19" s="2"/>
      <c r="B19" s="251" t="s">
        <v>958</v>
      </c>
      <c r="C19" s="6" t="s">
        <v>281</v>
      </c>
      <c r="D19" s="249">
        <v>100</v>
      </c>
      <c r="E19" s="242" t="s">
        <v>845</v>
      </c>
      <c r="F19" s="507"/>
    </row>
    <row r="20" spans="1:8" ht="76.5">
      <c r="A20" s="2"/>
      <c r="B20" s="252" t="s">
        <v>285</v>
      </c>
      <c r="C20" s="100" t="s">
        <v>281</v>
      </c>
      <c r="D20" s="253">
        <v>0</v>
      </c>
      <c r="E20" s="254"/>
      <c r="F20" s="507"/>
    </row>
    <row r="21" spans="1:8" ht="51">
      <c r="A21" s="93"/>
      <c r="B21" s="251" t="s">
        <v>287</v>
      </c>
      <c r="C21" s="6" t="s">
        <v>281</v>
      </c>
      <c r="D21" s="249">
        <v>0</v>
      </c>
      <c r="E21" s="90"/>
      <c r="F21" s="507"/>
      <c r="G21" s="4"/>
      <c r="H21" s="4"/>
    </row>
    <row r="22" spans="1:8" ht="141" thickBot="1">
      <c r="A22" s="93"/>
      <c r="B22" s="255" t="s">
        <v>289</v>
      </c>
      <c r="C22" s="256" t="s">
        <v>292</v>
      </c>
      <c r="D22" s="257">
        <v>0</v>
      </c>
      <c r="E22" s="258" t="s">
        <v>846</v>
      </c>
      <c r="F22" s="507"/>
      <c r="G22" s="4"/>
      <c r="H22" s="4"/>
    </row>
    <row r="23" spans="1:8">
      <c r="A23" s="93"/>
      <c r="B23" s="97"/>
      <c r="C23" s="97"/>
      <c r="D23" s="93"/>
      <c r="E23" s="93"/>
      <c r="F23" s="507"/>
      <c r="G23" s="4"/>
      <c r="H23" s="4"/>
    </row>
    <row r="24" spans="1:8">
      <c r="A24" s="93"/>
      <c r="B24" s="97"/>
      <c r="C24" s="97"/>
      <c r="D24" s="93"/>
      <c r="E24" s="93"/>
      <c r="F24" s="507"/>
      <c r="G24" s="4"/>
      <c r="H24" s="4"/>
    </row>
    <row r="25" spans="1:8" ht="15.75" thickBot="1">
      <c r="A25" s="93"/>
      <c r="B25" s="97"/>
      <c r="C25" s="97"/>
      <c r="D25" s="93"/>
      <c r="E25" s="93"/>
      <c r="F25" s="508"/>
      <c r="G25" s="4"/>
      <c r="H25" s="4"/>
    </row>
    <row r="26" spans="1:8">
      <c r="A26" s="93"/>
      <c r="B26" s="557" t="s">
        <v>297</v>
      </c>
      <c r="C26" s="558"/>
      <c r="D26" s="558"/>
      <c r="E26" s="559"/>
      <c r="F26" s="507"/>
      <c r="G26" s="4"/>
      <c r="H26" s="4"/>
    </row>
    <row r="27" spans="1:8" ht="51">
      <c r="A27" s="93"/>
      <c r="B27" s="331" t="s">
        <v>176</v>
      </c>
      <c r="C27" s="95" t="s">
        <v>238</v>
      </c>
      <c r="D27" s="95" t="s">
        <v>177</v>
      </c>
      <c r="E27" s="332" t="s">
        <v>178</v>
      </c>
      <c r="F27" s="507"/>
      <c r="G27" s="4"/>
      <c r="H27" s="4"/>
    </row>
    <row r="28" spans="1:8" ht="90.75" thickBot="1">
      <c r="A28" s="93"/>
      <c r="B28" s="423" t="s">
        <v>284</v>
      </c>
      <c r="C28" s="333" t="s">
        <v>281</v>
      </c>
      <c r="D28" s="424">
        <v>0.3</v>
      </c>
      <c r="E28" s="425" t="s">
        <v>847</v>
      </c>
      <c r="F28" s="507"/>
      <c r="G28" s="4"/>
      <c r="H28" s="4"/>
    </row>
    <row r="29" spans="1:8">
      <c r="A29" s="93"/>
      <c r="B29" s="97"/>
      <c r="C29" s="97"/>
      <c r="D29" s="93"/>
      <c r="E29" s="93"/>
      <c r="F29" s="93"/>
      <c r="G29" s="4"/>
      <c r="H29" s="4"/>
    </row>
    <row r="30" spans="1:8" ht="15.75" thickBot="1">
      <c r="A30" s="93"/>
      <c r="B30" s="97"/>
      <c r="C30" s="97"/>
      <c r="D30" s="93"/>
      <c r="E30" s="93"/>
      <c r="F30" s="93"/>
      <c r="G30" s="4"/>
      <c r="H30" s="4"/>
    </row>
    <row r="31" spans="1:8">
      <c r="A31" s="93"/>
      <c r="B31" s="557" t="s">
        <v>298</v>
      </c>
      <c r="C31" s="558"/>
      <c r="D31" s="558"/>
      <c r="E31" s="559"/>
      <c r="F31" s="2"/>
      <c r="G31" s="4"/>
      <c r="H31" s="4"/>
    </row>
    <row r="32" spans="1:8" ht="51">
      <c r="A32" s="93"/>
      <c r="B32" s="331" t="s">
        <v>176</v>
      </c>
      <c r="C32" s="95" t="s">
        <v>238</v>
      </c>
      <c r="D32" s="95" t="s">
        <v>177</v>
      </c>
      <c r="E32" s="332" t="s">
        <v>178</v>
      </c>
      <c r="F32" s="2"/>
      <c r="G32" s="4"/>
      <c r="H32" s="4"/>
    </row>
    <row r="33" spans="1:7" ht="209.25" customHeight="1" thickBot="1">
      <c r="A33" s="2"/>
      <c r="B33" s="426" t="s">
        <v>286</v>
      </c>
      <c r="C33" s="427" t="s">
        <v>281</v>
      </c>
      <c r="D33" s="327">
        <v>1</v>
      </c>
      <c r="E33" s="428" t="s">
        <v>986</v>
      </c>
      <c r="F33" s="2"/>
    </row>
    <row r="34" spans="1:7">
      <c r="A34" s="2"/>
      <c r="B34" s="2"/>
      <c r="C34" s="2"/>
      <c r="D34" s="2"/>
      <c r="E34" s="2"/>
      <c r="F34" s="2"/>
    </row>
    <row r="35" spans="1:7">
      <c r="A35" s="2"/>
      <c r="B35" s="2"/>
      <c r="C35" s="2"/>
      <c r="D35" s="2"/>
      <c r="E35" s="2"/>
      <c r="F35" s="2"/>
    </row>
    <row r="36" spans="1:7">
      <c r="A36" s="2"/>
      <c r="B36" s="2"/>
      <c r="C36" s="2"/>
      <c r="D36" s="2"/>
      <c r="E36" s="2"/>
      <c r="F36" s="2"/>
    </row>
    <row r="37" spans="1:7" ht="15.75" thickBot="1">
      <c r="A37" s="2"/>
      <c r="B37" s="2"/>
      <c r="C37" s="2"/>
      <c r="D37" s="2"/>
      <c r="E37" s="2"/>
      <c r="F37" s="2"/>
    </row>
    <row r="38" spans="1:7">
      <c r="A38" s="2"/>
      <c r="B38" s="557" t="s">
        <v>299</v>
      </c>
      <c r="C38" s="558"/>
      <c r="D38" s="558"/>
      <c r="E38" s="559"/>
      <c r="F38" s="2"/>
    </row>
    <row r="39" spans="1:7" ht="51">
      <c r="A39" s="2"/>
      <c r="B39" s="331" t="s">
        <v>176</v>
      </c>
      <c r="C39" s="95" t="s">
        <v>238</v>
      </c>
      <c r="D39" s="95" t="s">
        <v>177</v>
      </c>
      <c r="E39" s="332" t="s">
        <v>178</v>
      </c>
      <c r="F39" s="2"/>
    </row>
    <row r="40" spans="1:7" ht="116.25" thickBot="1">
      <c r="A40" s="2"/>
      <c r="B40" s="255" t="s">
        <v>288</v>
      </c>
      <c r="C40" s="333" t="s">
        <v>291</v>
      </c>
      <c r="D40" s="91">
        <v>86.46</v>
      </c>
      <c r="E40" s="268" t="s">
        <v>848</v>
      </c>
      <c r="F40" s="2"/>
    </row>
    <row r="41" spans="1:7">
      <c r="A41" s="93"/>
      <c r="B41" s="97"/>
      <c r="C41" s="97"/>
      <c r="D41" s="93"/>
      <c r="E41" s="93"/>
      <c r="F41" s="93"/>
      <c r="G41" s="4"/>
    </row>
    <row r="42" spans="1:7">
      <c r="A42" s="93"/>
      <c r="B42" s="97"/>
      <c r="C42" s="97"/>
      <c r="D42" s="93"/>
      <c r="E42" s="93"/>
      <c r="F42" s="93"/>
      <c r="G42" s="4"/>
    </row>
    <row r="43" spans="1:7">
      <c r="A43" s="93"/>
      <c r="B43" s="97"/>
      <c r="C43" s="97"/>
      <c r="D43" s="93"/>
      <c r="E43" s="93"/>
      <c r="F43" s="93"/>
      <c r="G43" s="4"/>
    </row>
    <row r="44" spans="1:7">
      <c r="A44" s="93"/>
      <c r="B44" s="97"/>
      <c r="C44" s="97"/>
      <c r="D44" s="93"/>
      <c r="E44" s="93"/>
      <c r="F44" s="93"/>
      <c r="G44" s="4"/>
    </row>
    <row r="45" spans="1:7" ht="15.75" thickBot="1">
      <c r="A45" s="93"/>
      <c r="B45" s="97"/>
      <c r="C45" s="97"/>
      <c r="D45" s="93"/>
      <c r="E45" s="93"/>
      <c r="F45" s="93"/>
      <c r="G45" s="4"/>
    </row>
    <row r="46" spans="1:7">
      <c r="A46" s="93"/>
      <c r="B46" s="557" t="s">
        <v>300</v>
      </c>
      <c r="C46" s="558"/>
      <c r="D46" s="558"/>
      <c r="E46" s="559"/>
      <c r="F46" s="2"/>
      <c r="G46" s="4"/>
    </row>
    <row r="47" spans="1:7" ht="51">
      <c r="A47" s="93"/>
      <c r="B47" s="331" t="s">
        <v>176</v>
      </c>
      <c r="C47" s="95" t="s">
        <v>238</v>
      </c>
      <c r="D47" s="95" t="s">
        <v>177</v>
      </c>
      <c r="E47" s="332" t="s">
        <v>178</v>
      </c>
      <c r="F47" s="2"/>
      <c r="G47" s="4"/>
    </row>
    <row r="48" spans="1:7" ht="39">
      <c r="A48" s="2"/>
      <c r="B48" s="251" t="s">
        <v>290</v>
      </c>
      <c r="C48" s="96" t="s">
        <v>293</v>
      </c>
      <c r="D48" s="461">
        <v>1</v>
      </c>
      <c r="E48" s="462" t="s">
        <v>718</v>
      </c>
      <c r="F48" s="2"/>
    </row>
    <row r="49" spans="1:6" ht="67.5" customHeight="1" thickBot="1">
      <c r="A49" s="2"/>
      <c r="B49" s="426" t="s">
        <v>290</v>
      </c>
      <c r="C49" s="429" t="s">
        <v>293</v>
      </c>
      <c r="D49" s="505">
        <v>100</v>
      </c>
      <c r="E49" s="506" t="s">
        <v>901</v>
      </c>
      <c r="F49" s="2"/>
    </row>
    <row r="50" spans="1:6">
      <c r="A50" s="2"/>
      <c r="B50" s="102"/>
      <c r="C50" s="2"/>
      <c r="D50" s="2"/>
      <c r="E50" s="2"/>
      <c r="F50" s="2"/>
    </row>
    <row r="51" spans="1:6">
      <c r="A51" s="2"/>
      <c r="B51" s="102"/>
      <c r="C51" s="2"/>
      <c r="D51" s="2"/>
      <c r="E51" s="2"/>
      <c r="F51" s="2"/>
    </row>
    <row r="52" spans="1:6">
      <c r="A52" s="2"/>
      <c r="B52" s="2"/>
      <c r="C52" s="2"/>
      <c r="D52" s="2"/>
      <c r="E52" s="2"/>
      <c r="F52" s="2"/>
    </row>
    <row r="53" spans="1:6">
      <c r="A53" s="2"/>
      <c r="B53" s="2"/>
      <c r="C53" s="2"/>
      <c r="D53" s="2"/>
      <c r="E53" s="2"/>
      <c r="F53" s="2"/>
    </row>
    <row r="54" spans="1:6">
      <c r="A54" s="2"/>
      <c r="B54" s="2"/>
      <c r="C54" s="2"/>
      <c r="D54" s="2"/>
      <c r="E54" s="2"/>
      <c r="F54" s="2"/>
    </row>
    <row r="55" spans="1:6">
      <c r="A55" s="2"/>
      <c r="B55" s="2"/>
      <c r="C55" s="2"/>
      <c r="D55" s="2"/>
      <c r="E55" s="2"/>
      <c r="F55" s="2"/>
    </row>
    <row r="56" spans="1:6">
      <c r="A56" s="2"/>
      <c r="B56" s="2"/>
      <c r="C56" s="2"/>
      <c r="D56" s="2"/>
      <c r="E56" s="2"/>
      <c r="F56" s="2"/>
    </row>
    <row r="57" spans="1:6">
      <c r="A57" s="2"/>
      <c r="B57" s="2"/>
      <c r="C57" s="2"/>
      <c r="D57" s="2"/>
      <c r="E57" s="2"/>
      <c r="F57" s="2"/>
    </row>
    <row r="58" spans="1:6">
      <c r="A58" s="2"/>
      <c r="B58" s="2"/>
      <c r="C58" s="2"/>
      <c r="D58" s="2"/>
      <c r="E58" s="2"/>
      <c r="F58" s="2"/>
    </row>
    <row r="59" spans="1:6">
      <c r="A59" s="2"/>
      <c r="B59" s="2"/>
      <c r="C59" s="2"/>
      <c r="D59" s="2"/>
      <c r="E59" s="2"/>
      <c r="F59" s="2"/>
    </row>
    <row r="60" spans="1:6">
      <c r="A60" s="2"/>
      <c r="B60" s="2"/>
      <c r="C60" s="2"/>
      <c r="D60" s="2"/>
      <c r="E60" s="2"/>
      <c r="F60" s="2"/>
    </row>
    <row r="61" spans="1:6">
      <c r="A61" s="2"/>
      <c r="B61" s="2"/>
      <c r="C61" s="2"/>
      <c r="D61" s="2"/>
      <c r="E61" s="2"/>
      <c r="F61" s="2"/>
    </row>
    <row r="62" spans="1:6">
      <c r="A62" s="2"/>
      <c r="B62" s="2"/>
      <c r="C62" s="2"/>
      <c r="D62" s="2"/>
      <c r="E62" s="2"/>
      <c r="F62" s="2"/>
    </row>
    <row r="63" spans="1:6">
      <c r="A63" s="2"/>
      <c r="B63" s="2"/>
      <c r="C63" s="2"/>
      <c r="D63" s="2"/>
      <c r="E63" s="2"/>
      <c r="F63" s="2"/>
    </row>
    <row r="64" spans="1:6">
      <c r="A64" s="2"/>
      <c r="B64" s="2"/>
      <c r="C64" s="2"/>
      <c r="D64" s="2"/>
      <c r="E64" s="2"/>
      <c r="F64" s="2"/>
    </row>
    <row r="65" spans="1:6">
      <c r="A65" s="2"/>
      <c r="B65" s="2"/>
      <c r="C65" s="2"/>
      <c r="D65" s="2"/>
      <c r="E65" s="2"/>
      <c r="F65" s="2"/>
    </row>
    <row r="66" spans="1:6">
      <c r="A66" s="2"/>
      <c r="B66" s="2"/>
      <c r="C66" s="2"/>
      <c r="D66" s="2"/>
      <c r="E66" s="2"/>
      <c r="F66" s="2"/>
    </row>
    <row r="67" spans="1:6">
      <c r="A67" s="2"/>
      <c r="B67" s="2"/>
      <c r="C67" s="2"/>
      <c r="D67" s="2"/>
      <c r="E67" s="2"/>
      <c r="F67" s="2"/>
    </row>
    <row r="68" spans="1:6">
      <c r="A68" s="2"/>
      <c r="B68" s="2"/>
      <c r="C68" s="2"/>
      <c r="D68" s="2"/>
      <c r="E68" s="2"/>
      <c r="F68" s="2"/>
    </row>
    <row r="69" spans="1:6">
      <c r="A69" s="2"/>
      <c r="B69" s="2"/>
      <c r="C69" s="2"/>
      <c r="D69" s="2"/>
      <c r="E69" s="2"/>
      <c r="F69" s="2"/>
    </row>
    <row r="70" spans="1:6">
      <c r="A70" s="2"/>
      <c r="B70" s="2"/>
      <c r="C70" s="2"/>
      <c r="D70" s="2"/>
      <c r="E70" s="2"/>
      <c r="F70" s="2"/>
    </row>
    <row r="71" spans="1:6">
      <c r="A71" s="2"/>
      <c r="B71" s="2"/>
      <c r="C71" s="2"/>
      <c r="D71" s="2"/>
      <c r="E71" s="2"/>
      <c r="F71" s="2"/>
    </row>
    <row r="72" spans="1:6">
      <c r="A72" s="2"/>
      <c r="B72" s="2"/>
      <c r="C72" s="2"/>
      <c r="D72" s="2"/>
      <c r="E72" s="2"/>
      <c r="F72" s="2"/>
    </row>
    <row r="73" spans="1:6">
      <c r="A73" s="2"/>
      <c r="B73" s="2"/>
      <c r="C73" s="2"/>
      <c r="D73" s="2"/>
      <c r="E73" s="2"/>
      <c r="F73" s="2"/>
    </row>
    <row r="74" spans="1:6">
      <c r="A74" s="2"/>
      <c r="B74" s="2"/>
      <c r="C74" s="2"/>
      <c r="D74" s="2"/>
      <c r="E74" s="2"/>
      <c r="F74" s="2"/>
    </row>
    <row r="75" spans="1:6">
      <c r="A75" s="2"/>
      <c r="B75" s="2"/>
      <c r="C75" s="2"/>
      <c r="D75" s="2"/>
      <c r="E75" s="2"/>
      <c r="F75" s="2"/>
    </row>
    <row r="76" spans="1:6">
      <c r="A76" s="2"/>
      <c r="B76" s="2"/>
      <c r="C76" s="2"/>
      <c r="D76" s="2"/>
      <c r="E76" s="2"/>
      <c r="F76" s="2"/>
    </row>
    <row r="77" spans="1:6">
      <c r="A77" s="2"/>
      <c r="B77" s="2"/>
      <c r="C77" s="2"/>
      <c r="D77" s="2"/>
      <c r="E77" s="2"/>
      <c r="F77" s="2"/>
    </row>
    <row r="78" spans="1:6">
      <c r="A78" s="2"/>
      <c r="B78" s="2"/>
      <c r="C78" s="2"/>
      <c r="D78" s="2"/>
      <c r="E78" s="2"/>
      <c r="F78" s="2"/>
    </row>
    <row r="79" spans="1:6">
      <c r="A79" s="2"/>
      <c r="B79" s="2"/>
      <c r="C79" s="2"/>
      <c r="D79" s="2"/>
      <c r="E79" s="2"/>
      <c r="F79" s="2"/>
    </row>
    <row r="80" spans="1:6">
      <c r="A80" s="2"/>
      <c r="B80" s="2"/>
      <c r="C80" s="2"/>
      <c r="D80" s="2"/>
      <c r="E80" s="2"/>
      <c r="F80" s="2"/>
    </row>
    <row r="81" spans="1:6">
      <c r="A81" s="2"/>
      <c r="B81" s="2"/>
      <c r="C81" s="2"/>
      <c r="D81" s="2"/>
      <c r="E81" s="2"/>
      <c r="F81" s="2"/>
    </row>
    <row r="82" spans="1:6">
      <c r="A82" s="2"/>
      <c r="B82" s="2"/>
      <c r="C82" s="2"/>
      <c r="D82" s="2"/>
      <c r="E82" s="2"/>
      <c r="F82" s="2"/>
    </row>
    <row r="83" spans="1:6">
      <c r="A83" s="2"/>
      <c r="B83" s="2"/>
      <c r="C83" s="2"/>
      <c r="D83" s="2"/>
      <c r="E83" s="2"/>
      <c r="F83" s="2"/>
    </row>
    <row r="84" spans="1:6">
      <c r="A84" s="2"/>
      <c r="B84" s="2"/>
      <c r="C84" s="2"/>
      <c r="D84" s="2"/>
      <c r="E84" s="2"/>
      <c r="F84" s="2"/>
    </row>
    <row r="85" spans="1:6">
      <c r="A85" s="2"/>
      <c r="B85" s="2"/>
      <c r="C85" s="2"/>
      <c r="D85" s="2"/>
      <c r="E85" s="2"/>
      <c r="F85" s="2"/>
    </row>
    <row r="86" spans="1:6">
      <c r="A86" s="2"/>
      <c r="B86" s="2"/>
      <c r="C86" s="2"/>
      <c r="D86" s="2"/>
      <c r="E86" s="2"/>
      <c r="F86" s="2"/>
    </row>
    <row r="87" spans="1:6">
      <c r="A87" s="2"/>
      <c r="B87" s="2"/>
      <c r="C87" s="2"/>
      <c r="D87" s="2"/>
      <c r="E87" s="2"/>
      <c r="F87" s="2"/>
    </row>
    <row r="88" spans="1:6">
      <c r="A88" s="2"/>
      <c r="B88" s="2"/>
      <c r="C88" s="2"/>
      <c r="D88" s="2"/>
      <c r="E88" s="2"/>
      <c r="F88" s="2"/>
    </row>
    <row r="89" spans="1:6">
      <c r="A89" s="2"/>
      <c r="B89" s="2"/>
      <c r="C89" s="2"/>
      <c r="D89" s="2"/>
      <c r="E89" s="2"/>
      <c r="F89" s="2"/>
    </row>
    <row r="90" spans="1:6">
      <c r="A90" s="2"/>
      <c r="B90" s="2"/>
      <c r="C90" s="2"/>
      <c r="D90" s="2"/>
      <c r="E90" s="2"/>
      <c r="F90" s="2"/>
    </row>
    <row r="91" spans="1:6">
      <c r="A91" s="2"/>
      <c r="B91" s="2"/>
      <c r="C91" s="2"/>
      <c r="D91" s="2"/>
      <c r="E91" s="2"/>
      <c r="F91" s="2"/>
    </row>
  </sheetData>
  <mergeCells count="7">
    <mergeCell ref="B31:E31"/>
    <mergeCell ref="B38:E38"/>
    <mergeCell ref="B46:E46"/>
    <mergeCell ref="B10:E10"/>
    <mergeCell ref="B2:E2"/>
    <mergeCell ref="B15:E15"/>
    <mergeCell ref="B26:E26"/>
  </mergeCells>
  <pageMargins left="0.7" right="0.7" top="0.75" bottom="0.75" header="0.3" footer="0.3"/>
  <pageSetup paperSize="9"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election activeCell="D11" sqref="D11"/>
    </sheetView>
  </sheetViews>
  <sheetFormatPr baseColWidth="10" defaultRowHeight="15"/>
  <cols>
    <col min="1" max="1" width="2.85546875" customWidth="1"/>
    <col min="2" max="2" width="29" customWidth="1"/>
    <col min="3" max="3" width="25.140625" customWidth="1"/>
    <col min="4" max="4" width="27.7109375" customWidth="1"/>
    <col min="5" max="5" width="33.7109375" customWidth="1"/>
    <col min="6" max="6" width="25" customWidth="1"/>
    <col min="7" max="7" width="25.7109375" customWidth="1"/>
  </cols>
  <sheetData>
    <row r="1" spans="1:11" ht="15.75" thickBot="1">
      <c r="A1" s="2"/>
      <c r="B1" s="2"/>
      <c r="C1" s="2"/>
      <c r="D1" s="2"/>
      <c r="E1" s="2"/>
      <c r="F1" s="2"/>
      <c r="G1" s="2"/>
      <c r="H1" s="2"/>
      <c r="I1" s="2"/>
      <c r="J1" s="2"/>
      <c r="K1" s="2"/>
    </row>
    <row r="2" spans="1:11" ht="15.75" thickBot="1">
      <c r="A2" s="2"/>
      <c r="B2" s="552" t="s">
        <v>142</v>
      </c>
      <c r="C2" s="553"/>
      <c r="D2" s="553"/>
      <c r="E2" s="553"/>
      <c r="F2" s="554"/>
      <c r="G2" s="8"/>
      <c r="H2" s="8"/>
      <c r="I2" s="8"/>
      <c r="J2" s="2"/>
      <c r="K2" s="2"/>
    </row>
    <row r="3" spans="1:11">
      <c r="A3" s="2"/>
      <c r="B3" s="544" t="s">
        <v>265</v>
      </c>
      <c r="C3" s="561" t="s">
        <v>82</v>
      </c>
      <c r="D3" s="564" t="s">
        <v>139</v>
      </c>
      <c r="E3" s="567" t="s">
        <v>140</v>
      </c>
      <c r="F3" s="561" t="s">
        <v>141</v>
      </c>
      <c r="G3" s="8"/>
      <c r="H3" s="8"/>
      <c r="I3" s="8"/>
      <c r="J3" s="2"/>
      <c r="K3" s="2"/>
    </row>
    <row r="4" spans="1:11">
      <c r="A4" s="2"/>
      <c r="B4" s="550"/>
      <c r="C4" s="562"/>
      <c r="D4" s="565"/>
      <c r="E4" s="568"/>
      <c r="F4" s="562"/>
      <c r="G4" s="8"/>
      <c r="H4" s="8"/>
      <c r="I4" s="8"/>
      <c r="J4" s="2"/>
      <c r="K4" s="2"/>
    </row>
    <row r="5" spans="1:11" ht="15.75" thickBot="1">
      <c r="A5" s="2"/>
      <c r="B5" s="545"/>
      <c r="C5" s="563"/>
      <c r="D5" s="566"/>
      <c r="E5" s="569"/>
      <c r="F5" s="563"/>
      <c r="G5" s="8"/>
      <c r="H5" s="8"/>
      <c r="I5" s="8"/>
      <c r="J5" s="2"/>
      <c r="K5" s="2"/>
    </row>
    <row r="6" spans="1:11" ht="25.5">
      <c r="A6" s="2"/>
      <c r="B6" s="430" t="s">
        <v>695</v>
      </c>
      <c r="C6" s="431">
        <v>2627848.7200000002</v>
      </c>
      <c r="D6" s="431">
        <v>1732848.2</v>
      </c>
      <c r="E6" s="432">
        <f>D6*100/C6</f>
        <v>65.941703067290717</v>
      </c>
      <c r="F6" s="57" t="s">
        <v>696</v>
      </c>
      <c r="G6" s="8"/>
      <c r="H6" s="8"/>
      <c r="I6" s="8"/>
      <c r="J6" s="2"/>
      <c r="K6" s="2"/>
    </row>
    <row r="7" spans="1:11" s="357" customFormat="1" ht="25.5">
      <c r="A7" s="2"/>
      <c r="B7" s="433" t="s">
        <v>697</v>
      </c>
      <c r="C7" s="434">
        <v>394171.12</v>
      </c>
      <c r="D7" s="434">
        <v>249255.18</v>
      </c>
      <c r="E7" s="435">
        <f t="shared" ref="E7:E15" si="0">D7*100/C7</f>
        <v>63.235272031091469</v>
      </c>
      <c r="F7" s="234" t="s">
        <v>696</v>
      </c>
      <c r="G7" s="8"/>
      <c r="H7" s="8"/>
      <c r="I7" s="8"/>
      <c r="J7" s="2"/>
      <c r="K7" s="2"/>
    </row>
    <row r="8" spans="1:11" s="357" customFormat="1" ht="25.5">
      <c r="A8" s="2"/>
      <c r="B8" s="433" t="s">
        <v>698</v>
      </c>
      <c r="C8" s="434">
        <v>311659.2</v>
      </c>
      <c r="D8" s="434">
        <v>205543.2</v>
      </c>
      <c r="E8" s="435">
        <f t="shared" si="0"/>
        <v>65.951269848603857</v>
      </c>
      <c r="F8" s="234" t="s">
        <v>696</v>
      </c>
      <c r="G8" s="8"/>
      <c r="H8" s="8"/>
      <c r="I8" s="8"/>
      <c r="J8" s="2"/>
      <c r="K8" s="2"/>
    </row>
    <row r="9" spans="1:11" s="357" customFormat="1" ht="25.5">
      <c r="A9" s="2"/>
      <c r="B9" s="433" t="s">
        <v>699</v>
      </c>
      <c r="C9" s="434">
        <v>13368509.460000001</v>
      </c>
      <c r="D9" s="434">
        <v>5327618.54</v>
      </c>
      <c r="E9" s="435">
        <f t="shared" si="0"/>
        <v>39.852001122045806</v>
      </c>
      <c r="F9" s="234" t="s">
        <v>696</v>
      </c>
      <c r="G9" s="8"/>
      <c r="H9" s="8"/>
      <c r="I9" s="8"/>
      <c r="J9" s="2"/>
      <c r="K9" s="2"/>
    </row>
    <row r="10" spans="1:11" s="357" customFormat="1" ht="25.5">
      <c r="A10" s="2"/>
      <c r="B10" s="433" t="s">
        <v>700</v>
      </c>
      <c r="C10" s="434">
        <v>7824</v>
      </c>
      <c r="D10" s="434">
        <v>200</v>
      </c>
      <c r="E10" s="435">
        <f t="shared" si="0"/>
        <v>2.556237218813906</v>
      </c>
      <c r="F10" s="234" t="s">
        <v>696</v>
      </c>
      <c r="G10" s="8"/>
      <c r="H10" s="8"/>
      <c r="I10" s="8"/>
      <c r="J10" s="2"/>
      <c r="K10" s="2"/>
    </row>
    <row r="11" spans="1:11" s="357" customFormat="1" ht="25.5">
      <c r="A11" s="2"/>
      <c r="B11" s="436" t="s">
        <v>701</v>
      </c>
      <c r="C11" s="437">
        <v>1311181.1000000001</v>
      </c>
      <c r="D11" s="434">
        <v>512781.95</v>
      </c>
      <c r="E11" s="435">
        <f t="shared" si="0"/>
        <v>39.108400052441269</v>
      </c>
      <c r="F11" s="234" t="s">
        <v>696</v>
      </c>
      <c r="G11" s="8"/>
      <c r="H11" s="8"/>
      <c r="I11" s="8"/>
      <c r="J11" s="2"/>
      <c r="K11" s="2"/>
    </row>
    <row r="12" spans="1:11" s="357" customFormat="1" ht="25.5">
      <c r="A12" s="2"/>
      <c r="B12" s="364" t="s">
        <v>424</v>
      </c>
      <c r="C12" s="438">
        <v>13439003.460000001</v>
      </c>
      <c r="D12" s="438">
        <v>7105625.4199999999</v>
      </c>
      <c r="E12" s="435">
        <f t="shared" si="0"/>
        <v>52.873157158931186</v>
      </c>
      <c r="F12" s="234" t="s">
        <v>696</v>
      </c>
      <c r="G12" s="8"/>
      <c r="H12" s="8"/>
      <c r="I12" s="8"/>
      <c r="J12" s="2"/>
      <c r="K12" s="2"/>
    </row>
    <row r="13" spans="1:11" s="357" customFormat="1" ht="25.5">
      <c r="A13" s="2"/>
      <c r="B13" s="364" t="s">
        <v>702</v>
      </c>
      <c r="C13" s="438">
        <v>4995673.04</v>
      </c>
      <c r="D13" s="438">
        <v>527163.14</v>
      </c>
      <c r="E13" s="435">
        <f t="shared" si="0"/>
        <v>10.55239475800442</v>
      </c>
      <c r="F13" s="234" t="s">
        <v>696</v>
      </c>
      <c r="G13" s="8"/>
      <c r="H13" s="8"/>
      <c r="I13" s="8"/>
      <c r="J13" s="2"/>
      <c r="K13" s="2"/>
    </row>
    <row r="14" spans="1:11" s="357" customFormat="1" ht="25.5">
      <c r="A14" s="2"/>
      <c r="B14" s="364" t="s">
        <v>703</v>
      </c>
      <c r="C14" s="438">
        <v>571682.26</v>
      </c>
      <c r="D14" s="438">
        <v>208366.27</v>
      </c>
      <c r="E14" s="435">
        <f t="shared" si="0"/>
        <v>36.447916015445365</v>
      </c>
      <c r="F14" s="234" t="s">
        <v>696</v>
      </c>
      <c r="G14" s="8"/>
      <c r="H14" s="8"/>
      <c r="I14" s="8"/>
      <c r="J14" s="2"/>
      <c r="K14" s="2"/>
    </row>
    <row r="15" spans="1:11" s="357" customFormat="1" ht="26.25" thickBot="1">
      <c r="A15" s="2"/>
      <c r="B15" s="365" t="s">
        <v>704</v>
      </c>
      <c r="C15" s="439">
        <v>3290831.41</v>
      </c>
      <c r="D15" s="439">
        <v>2996982.59</v>
      </c>
      <c r="E15" s="440">
        <f t="shared" si="0"/>
        <v>91.070681436093381</v>
      </c>
      <c r="F15" s="241" t="s">
        <v>696</v>
      </c>
      <c r="G15" s="8"/>
      <c r="H15" s="8"/>
      <c r="I15" s="8"/>
      <c r="J15" s="2"/>
      <c r="K15" s="2"/>
    </row>
    <row r="16" spans="1:11" s="357" customFormat="1" ht="15" customHeight="1">
      <c r="A16" s="2"/>
      <c r="B16" s="560" t="s">
        <v>722</v>
      </c>
      <c r="C16" s="560"/>
      <c r="D16" s="560"/>
      <c r="E16" s="560"/>
      <c r="F16" s="560"/>
      <c r="G16" s="8"/>
      <c r="H16" s="8"/>
      <c r="I16" s="8"/>
      <c r="J16" s="2"/>
      <c r="K16" s="2"/>
    </row>
    <row r="17" spans="1:11" ht="15.75" thickBot="1">
      <c r="A17" s="2"/>
      <c r="B17" s="103"/>
      <c r="C17" s="103"/>
      <c r="D17" s="103"/>
      <c r="E17" s="103"/>
      <c r="F17" s="103"/>
      <c r="G17" s="8"/>
      <c r="H17" s="8"/>
      <c r="I17" s="8"/>
      <c r="J17" s="2"/>
      <c r="K17" s="2"/>
    </row>
    <row r="18" spans="1:11" ht="26.25" thickBot="1">
      <c r="A18" s="2"/>
      <c r="B18" s="441" t="s">
        <v>85</v>
      </c>
      <c r="C18" s="442" t="s">
        <v>86</v>
      </c>
      <c r="D18" s="442" t="s">
        <v>87</v>
      </c>
      <c r="E18" s="442" t="s">
        <v>88</v>
      </c>
      <c r="F18" s="442" t="s">
        <v>89</v>
      </c>
      <c r="G18" s="366" t="s">
        <v>230</v>
      </c>
      <c r="H18" s="8"/>
      <c r="I18" s="8"/>
      <c r="J18" s="2"/>
      <c r="K18" s="2"/>
    </row>
    <row r="19" spans="1:11">
      <c r="A19" s="2"/>
      <c r="B19" s="443">
        <v>40318383.770000003</v>
      </c>
      <c r="C19" s="444">
        <v>3595870.97</v>
      </c>
      <c r="D19" s="444">
        <v>2672098.9700000002</v>
      </c>
      <c r="E19" s="444">
        <v>36722512.799999997</v>
      </c>
      <c r="F19" s="444">
        <v>16194285.52</v>
      </c>
      <c r="G19" s="445">
        <v>0.46</v>
      </c>
      <c r="H19" s="8"/>
      <c r="I19" s="8"/>
      <c r="J19" s="2"/>
      <c r="K19" s="2"/>
    </row>
    <row r="20" spans="1:11">
      <c r="A20" s="2"/>
      <c r="B20" s="364"/>
      <c r="C20" s="193"/>
      <c r="D20" s="193"/>
      <c r="E20" s="193"/>
      <c r="F20" s="193"/>
      <c r="G20" s="197"/>
      <c r="H20" s="8"/>
      <c r="I20" s="8"/>
      <c r="J20" s="2"/>
      <c r="K20" s="2"/>
    </row>
    <row r="21" spans="1:11">
      <c r="A21" s="2"/>
      <c r="B21" s="364"/>
      <c r="C21" s="193"/>
      <c r="D21" s="193"/>
      <c r="E21" s="193"/>
      <c r="F21" s="193"/>
      <c r="G21" s="197"/>
      <c r="H21" s="8"/>
      <c r="I21" s="8"/>
      <c r="J21" s="2"/>
      <c r="K21" s="2"/>
    </row>
    <row r="22" spans="1:11">
      <c r="A22" s="2"/>
      <c r="B22" s="364"/>
      <c r="C22" s="193"/>
      <c r="D22" s="193"/>
      <c r="E22" s="193"/>
      <c r="F22" s="193"/>
      <c r="G22" s="197"/>
      <c r="H22" s="8"/>
      <c r="I22" s="8"/>
      <c r="J22" s="2"/>
      <c r="K22" s="2"/>
    </row>
    <row r="23" spans="1:11" ht="15.75" thickBot="1">
      <c r="A23" s="2"/>
      <c r="B23" s="365"/>
      <c r="C23" s="199"/>
      <c r="D23" s="199"/>
      <c r="E23" s="199"/>
      <c r="F23" s="199"/>
      <c r="G23" s="200"/>
      <c r="H23" s="8"/>
      <c r="I23" s="8"/>
      <c r="J23" s="2"/>
      <c r="K23" s="2"/>
    </row>
    <row r="24" spans="1:11">
      <c r="A24" s="2"/>
      <c r="B24" s="560" t="s">
        <v>722</v>
      </c>
      <c r="C24" s="560"/>
      <c r="D24" s="560"/>
      <c r="E24" s="560"/>
      <c r="F24" s="560"/>
      <c r="G24" s="2"/>
      <c r="H24" s="2"/>
      <c r="I24" s="2"/>
      <c r="J24" s="2"/>
      <c r="K24" s="2"/>
    </row>
    <row r="25" spans="1:11">
      <c r="A25" s="2"/>
      <c r="B25" s="2"/>
      <c r="C25" s="2"/>
      <c r="D25" s="2"/>
      <c r="E25" s="2"/>
      <c r="F25" s="2"/>
      <c r="G25" s="2"/>
      <c r="H25" s="2"/>
      <c r="I25" s="2"/>
      <c r="J25" s="2"/>
      <c r="K25" s="2"/>
    </row>
    <row r="26" spans="1:11">
      <c r="A26" s="2"/>
      <c r="B26" s="2"/>
      <c r="C26" s="2"/>
      <c r="D26" s="2"/>
      <c r="E26" s="2"/>
      <c r="F26" s="2"/>
      <c r="G26" s="2"/>
      <c r="H26" s="2"/>
      <c r="I26" s="2"/>
      <c r="J26" s="2"/>
      <c r="K26" s="2"/>
    </row>
    <row r="27" spans="1:11">
      <c r="A27" s="2"/>
      <c r="B27" s="2"/>
      <c r="C27" s="2"/>
      <c r="D27" s="2"/>
      <c r="E27" s="2"/>
      <c r="F27" s="2"/>
      <c r="G27" s="2"/>
      <c r="H27" s="2"/>
      <c r="I27" s="2"/>
      <c r="J27" s="2"/>
      <c r="K27" s="2"/>
    </row>
    <row r="28" spans="1:11">
      <c r="A28" s="2"/>
      <c r="B28" s="2"/>
      <c r="C28" s="2"/>
      <c r="D28" s="2"/>
      <c r="E28" s="2"/>
      <c r="F28" s="2"/>
      <c r="G28" s="2"/>
      <c r="H28" s="2"/>
      <c r="I28" s="2"/>
      <c r="J28" s="2"/>
      <c r="K28" s="2"/>
    </row>
    <row r="29" spans="1:11">
      <c r="A29" s="2"/>
      <c r="B29" s="2"/>
      <c r="C29" s="2"/>
      <c r="D29" s="2"/>
      <c r="E29" s="2"/>
      <c r="F29" s="2"/>
      <c r="G29" s="2"/>
      <c r="H29" s="2"/>
      <c r="I29" s="2"/>
      <c r="J29" s="2"/>
      <c r="K29" s="2"/>
    </row>
    <row r="30" spans="1:11">
      <c r="A30" s="2"/>
      <c r="B30" s="2"/>
      <c r="C30" s="2"/>
      <c r="D30" s="2"/>
      <c r="E30" s="2"/>
      <c r="F30" s="2"/>
      <c r="G30" s="2"/>
      <c r="H30" s="2"/>
      <c r="I30" s="2"/>
      <c r="J30" s="2"/>
      <c r="K30" s="2"/>
    </row>
    <row r="31" spans="1:11">
      <c r="A31" s="2"/>
      <c r="B31" s="2"/>
      <c r="C31" s="2"/>
      <c r="D31" s="2"/>
      <c r="E31" s="2"/>
      <c r="F31" s="2"/>
      <c r="G31" s="2"/>
      <c r="H31" s="2"/>
      <c r="I31" s="2"/>
      <c r="J31" s="2"/>
      <c r="K31" s="2"/>
    </row>
    <row r="32" spans="1:11">
      <c r="A32" s="2"/>
      <c r="B32" s="2"/>
      <c r="C32" s="2"/>
      <c r="D32" s="2"/>
      <c r="E32" s="2"/>
      <c r="F32" s="2"/>
      <c r="G32" s="2"/>
      <c r="H32" s="2"/>
      <c r="I32" s="2"/>
      <c r="J32" s="2"/>
      <c r="K32" s="2"/>
    </row>
    <row r="33" spans="1:11">
      <c r="A33" s="2"/>
      <c r="B33" s="2"/>
      <c r="C33" s="2"/>
      <c r="D33" s="2"/>
      <c r="E33" s="2"/>
      <c r="F33" s="2"/>
      <c r="G33" s="2"/>
      <c r="H33" s="2"/>
      <c r="I33" s="2"/>
      <c r="J33" s="2"/>
      <c r="K33" s="2"/>
    </row>
    <row r="34" spans="1:11">
      <c r="A34" s="2"/>
      <c r="B34" s="2"/>
      <c r="C34" s="2"/>
      <c r="D34" s="2"/>
      <c r="E34" s="2"/>
      <c r="F34" s="2"/>
      <c r="G34" s="2"/>
      <c r="H34" s="2"/>
      <c r="I34" s="2"/>
      <c r="J34" s="2"/>
      <c r="K34" s="2"/>
    </row>
    <row r="35" spans="1:11">
      <c r="A35" s="2"/>
      <c r="B35" s="2"/>
      <c r="C35" s="2"/>
      <c r="D35" s="2"/>
      <c r="E35" s="2"/>
      <c r="F35" s="2"/>
      <c r="G35" s="2"/>
      <c r="H35" s="2"/>
      <c r="I35" s="2"/>
      <c r="J35" s="2"/>
      <c r="K35" s="2"/>
    </row>
  </sheetData>
  <mergeCells count="8">
    <mergeCell ref="B16:F16"/>
    <mergeCell ref="B24:F24"/>
    <mergeCell ref="B2:F2"/>
    <mergeCell ref="B3:B5"/>
    <mergeCell ref="C3:C5"/>
    <mergeCell ref="D3:D5"/>
    <mergeCell ref="E3:E5"/>
    <mergeCell ref="F3:F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selection activeCell="C5" sqref="C5"/>
    </sheetView>
  </sheetViews>
  <sheetFormatPr baseColWidth="10" defaultRowHeight="15"/>
  <cols>
    <col min="1" max="1" width="2.42578125" customWidth="1"/>
    <col min="2" max="2" width="33.28515625" customWidth="1"/>
    <col min="3" max="3" width="25.28515625" customWidth="1"/>
    <col min="4" max="4" width="21" customWidth="1"/>
    <col min="5" max="5" width="19.28515625" customWidth="1"/>
    <col min="6" max="6" width="22.5703125" customWidth="1"/>
    <col min="7" max="7" width="22.7109375" customWidth="1"/>
  </cols>
  <sheetData>
    <row r="1" spans="1:9">
      <c r="A1" s="357"/>
      <c r="B1" s="357"/>
      <c r="C1" s="357"/>
      <c r="D1" s="357"/>
      <c r="E1" s="357"/>
      <c r="F1" s="357"/>
      <c r="G1" s="357"/>
      <c r="H1" s="357"/>
      <c r="I1" s="357"/>
    </row>
    <row r="2" spans="1:9" ht="15.75" thickBot="1">
      <c r="A2" s="357"/>
      <c r="B2" s="2"/>
      <c r="C2" s="2"/>
      <c r="D2" s="2"/>
      <c r="E2" s="2"/>
      <c r="F2" s="2"/>
      <c r="G2" s="2"/>
      <c r="H2" s="2"/>
      <c r="I2" s="2"/>
    </row>
    <row r="3" spans="1:9" ht="15.75" thickBot="1">
      <c r="A3" s="357"/>
      <c r="B3" s="552" t="s">
        <v>232</v>
      </c>
      <c r="C3" s="553"/>
      <c r="D3" s="553"/>
      <c r="E3" s="553"/>
      <c r="F3" s="554"/>
      <c r="G3" s="8"/>
      <c r="H3" s="8"/>
      <c r="I3" s="27"/>
    </row>
    <row r="4" spans="1:9" ht="77.25" thickBot="1">
      <c r="A4" s="357"/>
      <c r="B4" s="104" t="s">
        <v>233</v>
      </c>
      <c r="C4" s="104" t="s">
        <v>98</v>
      </c>
      <c r="D4" s="105" t="s">
        <v>234</v>
      </c>
      <c r="E4" s="105" t="s">
        <v>99</v>
      </c>
      <c r="F4" s="105" t="s">
        <v>141</v>
      </c>
      <c r="G4" s="114"/>
      <c r="H4" s="8"/>
      <c r="I4" s="114"/>
    </row>
    <row r="5" spans="1:9" ht="38.25" customHeight="1" thickBot="1">
      <c r="A5" s="357"/>
      <c r="B5" s="115" t="s">
        <v>365</v>
      </c>
      <c r="C5" s="469">
        <v>40318383.770000003</v>
      </c>
      <c r="D5" s="463">
        <v>480000</v>
      </c>
      <c r="E5" s="464">
        <f>+D5*100/C5</f>
        <v>1.1905239127099065</v>
      </c>
      <c r="F5" s="116" t="s">
        <v>935</v>
      </c>
      <c r="G5" s="114"/>
      <c r="H5" s="8"/>
      <c r="I5" s="114"/>
    </row>
    <row r="6" spans="1:9" ht="15.75" thickBot="1">
      <c r="A6" s="357"/>
      <c r="B6" s="114"/>
      <c r="C6" s="114"/>
      <c r="D6" s="114"/>
      <c r="E6" s="114"/>
      <c r="F6" s="114"/>
      <c r="G6" s="114"/>
      <c r="H6" s="8"/>
      <c r="I6" s="114"/>
    </row>
    <row r="7" spans="1:9" ht="26.25" thickBot="1">
      <c r="A7" s="357"/>
      <c r="B7" s="106" t="s">
        <v>95</v>
      </c>
      <c r="C7" s="107" t="s">
        <v>4</v>
      </c>
      <c r="D7" s="108" t="s">
        <v>159</v>
      </c>
      <c r="E7" s="108" t="s">
        <v>160</v>
      </c>
      <c r="F7" s="105" t="s">
        <v>141</v>
      </c>
      <c r="G7" s="114"/>
      <c r="H7" s="8"/>
      <c r="I7" s="114"/>
    </row>
    <row r="8" spans="1:9" ht="77.25" thickBot="1">
      <c r="A8" s="357"/>
      <c r="B8" s="109" t="s">
        <v>158</v>
      </c>
      <c r="C8" s="110"/>
      <c r="D8" s="111" t="s">
        <v>181</v>
      </c>
      <c r="E8" s="465">
        <v>44082</v>
      </c>
      <c r="F8" s="111" t="s">
        <v>936</v>
      </c>
      <c r="G8" s="114"/>
      <c r="H8" s="8"/>
      <c r="I8" s="114"/>
    </row>
    <row r="9" spans="1:9" ht="15.75" thickBot="1">
      <c r="A9" s="357"/>
      <c r="B9" s="114"/>
      <c r="C9" s="114"/>
      <c r="D9" s="114"/>
      <c r="E9" s="114"/>
      <c r="F9" s="114"/>
      <c r="G9" s="114"/>
      <c r="H9" s="8"/>
      <c r="I9" s="114"/>
    </row>
    <row r="10" spans="1:9" ht="64.5" thickBot="1">
      <c r="A10" s="357"/>
      <c r="B10" s="112" t="s">
        <v>161</v>
      </c>
      <c r="C10" s="108" t="s">
        <v>4</v>
      </c>
      <c r="D10" s="114"/>
      <c r="E10" s="114"/>
      <c r="F10" s="114"/>
      <c r="G10" s="114"/>
      <c r="H10" s="8"/>
      <c r="I10" s="114"/>
    </row>
    <row r="11" spans="1:9" ht="64.5" thickBot="1">
      <c r="A11" s="357"/>
      <c r="B11" s="473" t="s">
        <v>162</v>
      </c>
      <c r="C11" s="206" t="s">
        <v>96</v>
      </c>
      <c r="D11" s="206" t="s">
        <v>97</v>
      </c>
      <c r="E11" s="474" t="s">
        <v>163</v>
      </c>
      <c r="F11" s="451" t="s">
        <v>38</v>
      </c>
      <c r="G11" s="475" t="s">
        <v>44</v>
      </c>
      <c r="H11" s="114"/>
      <c r="I11" s="114"/>
    </row>
    <row r="12" spans="1:9" ht="38.25">
      <c r="A12" s="357"/>
      <c r="B12" s="476" t="s">
        <v>902</v>
      </c>
      <c r="C12" s="477">
        <v>10966.39</v>
      </c>
      <c r="D12" s="486">
        <v>0</v>
      </c>
      <c r="E12" s="209"/>
      <c r="F12" s="203"/>
      <c r="G12" s="204"/>
      <c r="H12" s="114"/>
      <c r="I12" s="114"/>
    </row>
    <row r="13" spans="1:9" ht="51">
      <c r="A13" s="357"/>
      <c r="B13" s="478" t="s">
        <v>903</v>
      </c>
      <c r="C13" s="471">
        <v>17610.34</v>
      </c>
      <c r="D13" s="487">
        <v>0</v>
      </c>
      <c r="E13" s="208"/>
      <c r="F13" s="193"/>
      <c r="G13" s="197"/>
      <c r="H13" s="114"/>
      <c r="I13" s="114"/>
    </row>
    <row r="14" spans="1:9" ht="51">
      <c r="A14" s="357"/>
      <c r="B14" s="479" t="s">
        <v>904</v>
      </c>
      <c r="C14" s="470">
        <v>20034.38</v>
      </c>
      <c r="D14" s="488">
        <v>0</v>
      </c>
      <c r="E14" s="207"/>
      <c r="F14" s="201"/>
      <c r="G14" s="211"/>
      <c r="H14" s="114"/>
      <c r="I14" s="114"/>
    </row>
    <row r="15" spans="1:9" ht="51">
      <c r="A15" s="357"/>
      <c r="B15" s="478" t="s">
        <v>905</v>
      </c>
      <c r="C15" s="471">
        <v>16049.61</v>
      </c>
      <c r="D15" s="487">
        <v>0</v>
      </c>
      <c r="E15" s="208">
        <v>25</v>
      </c>
      <c r="F15" s="193" t="s">
        <v>906</v>
      </c>
      <c r="G15" s="197"/>
      <c r="H15" s="114"/>
      <c r="I15" s="114"/>
    </row>
    <row r="16" spans="1:9" ht="76.5">
      <c r="A16" s="357"/>
      <c r="B16" s="479" t="s">
        <v>907</v>
      </c>
      <c r="C16" s="470">
        <v>25000</v>
      </c>
      <c r="D16" s="488">
        <v>17554.900000000001</v>
      </c>
      <c r="E16" s="207">
        <v>70.22</v>
      </c>
      <c r="F16" s="201" t="s">
        <v>908</v>
      </c>
      <c r="G16" s="211" t="s">
        <v>909</v>
      </c>
      <c r="H16" s="114"/>
      <c r="I16" s="114"/>
    </row>
    <row r="17" spans="1:9" ht="63.75">
      <c r="A17" s="357"/>
      <c r="B17" s="478" t="s">
        <v>910</v>
      </c>
      <c r="C17" s="471">
        <v>9003.5300000000007</v>
      </c>
      <c r="D17" s="487">
        <v>0</v>
      </c>
      <c r="E17" s="208">
        <v>0</v>
      </c>
      <c r="F17" s="193"/>
      <c r="G17" s="197"/>
      <c r="H17" s="114"/>
      <c r="I17" s="114"/>
    </row>
    <row r="18" spans="1:9" ht="38.25">
      <c r="A18" s="357"/>
      <c r="B18" s="479" t="s">
        <v>911</v>
      </c>
      <c r="C18" s="470">
        <v>9000</v>
      </c>
      <c r="D18" s="488">
        <v>0</v>
      </c>
      <c r="E18" s="207">
        <v>0</v>
      </c>
      <c r="F18" s="201"/>
      <c r="G18" s="211"/>
      <c r="H18" s="114"/>
      <c r="I18" s="114"/>
    </row>
    <row r="19" spans="1:9" ht="51">
      <c r="A19" s="357"/>
      <c r="B19" s="478" t="s">
        <v>912</v>
      </c>
      <c r="C19" s="471">
        <v>30000</v>
      </c>
      <c r="D19" s="487">
        <v>0</v>
      </c>
      <c r="E19" s="208">
        <v>0</v>
      </c>
      <c r="F19" s="193"/>
      <c r="G19" s="197"/>
      <c r="H19" s="114"/>
      <c r="I19" s="114"/>
    </row>
    <row r="20" spans="1:9" ht="89.25">
      <c r="A20" s="357"/>
      <c r="B20" s="479" t="s">
        <v>913</v>
      </c>
      <c r="C20" s="470">
        <v>14136.2</v>
      </c>
      <c r="D20" s="488">
        <v>6436.01</v>
      </c>
      <c r="E20" s="207">
        <v>45.53</v>
      </c>
      <c r="F20" s="201"/>
      <c r="G20" s="211" t="s">
        <v>909</v>
      </c>
      <c r="H20" s="114"/>
      <c r="I20" s="114"/>
    </row>
    <row r="21" spans="1:9" ht="76.5">
      <c r="A21" s="357"/>
      <c r="B21" s="478" t="s">
        <v>914</v>
      </c>
      <c r="C21" s="471">
        <v>14099.72</v>
      </c>
      <c r="D21" s="487">
        <v>14080</v>
      </c>
      <c r="E21" s="208">
        <v>99.86</v>
      </c>
      <c r="F21" s="193"/>
      <c r="G21" s="197" t="s">
        <v>909</v>
      </c>
      <c r="H21" s="114"/>
      <c r="I21" s="114"/>
    </row>
    <row r="22" spans="1:9" ht="51">
      <c r="A22" s="357"/>
      <c r="B22" s="479" t="s">
        <v>915</v>
      </c>
      <c r="C22" s="470">
        <v>8000</v>
      </c>
      <c r="D22" s="488">
        <v>0</v>
      </c>
      <c r="E22" s="207">
        <v>0</v>
      </c>
      <c r="F22" s="201"/>
      <c r="G22" s="211"/>
      <c r="H22" s="114"/>
      <c r="I22" s="114"/>
    </row>
    <row r="23" spans="1:9" ht="63.75">
      <c r="A23" s="357"/>
      <c r="B23" s="478" t="s">
        <v>916</v>
      </c>
      <c r="C23" s="471">
        <v>11093.49</v>
      </c>
      <c r="D23" s="487">
        <v>0</v>
      </c>
      <c r="E23" s="208">
        <v>0</v>
      </c>
      <c r="F23" s="193"/>
      <c r="G23" s="197"/>
      <c r="H23" s="114"/>
      <c r="I23" s="114"/>
    </row>
    <row r="24" spans="1:9" ht="89.25">
      <c r="A24" s="357"/>
      <c r="B24" s="479" t="s">
        <v>917</v>
      </c>
      <c r="C24" s="470">
        <v>11093.49</v>
      </c>
      <c r="D24" s="488">
        <v>11119.94</v>
      </c>
      <c r="E24" s="207">
        <v>100</v>
      </c>
      <c r="F24" s="201"/>
      <c r="G24" s="211" t="s">
        <v>909</v>
      </c>
      <c r="H24" s="114"/>
      <c r="I24" s="114"/>
    </row>
    <row r="25" spans="1:9" ht="63.75">
      <c r="A25" s="357"/>
      <c r="B25" s="478" t="s">
        <v>918</v>
      </c>
      <c r="C25" s="471">
        <v>13731.6</v>
      </c>
      <c r="D25" s="487">
        <v>0</v>
      </c>
      <c r="E25" s="208">
        <v>0</v>
      </c>
      <c r="F25" s="193"/>
      <c r="G25" s="197"/>
      <c r="H25" s="114"/>
      <c r="I25" s="114"/>
    </row>
    <row r="26" spans="1:9" ht="51">
      <c r="A26" s="357"/>
      <c r="B26" s="479" t="s">
        <v>919</v>
      </c>
      <c r="C26" s="470">
        <v>13887.58</v>
      </c>
      <c r="D26" s="488">
        <v>0</v>
      </c>
      <c r="E26" s="207">
        <v>0</v>
      </c>
      <c r="F26" s="201"/>
      <c r="G26" s="211"/>
      <c r="H26" s="114"/>
      <c r="I26" s="114"/>
    </row>
    <row r="27" spans="1:9" ht="63.75">
      <c r="A27" s="357"/>
      <c r="B27" s="478" t="s">
        <v>920</v>
      </c>
      <c r="C27" s="471">
        <v>9329.83</v>
      </c>
      <c r="D27" s="487">
        <v>0</v>
      </c>
      <c r="E27" s="208">
        <v>0</v>
      </c>
      <c r="F27" s="193"/>
      <c r="G27" s="197"/>
      <c r="H27" s="114"/>
      <c r="I27" s="114"/>
    </row>
    <row r="28" spans="1:9" ht="76.5">
      <c r="A28" s="357"/>
      <c r="B28" s="479" t="s">
        <v>921</v>
      </c>
      <c r="C28" s="470">
        <v>22239.21</v>
      </c>
      <c r="D28" s="488">
        <v>0</v>
      </c>
      <c r="E28" s="207">
        <v>0</v>
      </c>
      <c r="F28" s="201"/>
      <c r="G28" s="211"/>
      <c r="H28" s="114"/>
      <c r="I28" s="114"/>
    </row>
    <row r="29" spans="1:9" ht="63.75">
      <c r="A29" s="357"/>
      <c r="B29" s="480" t="s">
        <v>922</v>
      </c>
      <c r="C29" s="472">
        <v>13404.98</v>
      </c>
      <c r="D29" s="489">
        <v>0</v>
      </c>
      <c r="E29" s="235">
        <v>0</v>
      </c>
      <c r="F29" s="231"/>
      <c r="G29" s="234"/>
      <c r="H29" s="2"/>
      <c r="I29" s="2"/>
    </row>
    <row r="30" spans="1:9" ht="63.75">
      <c r="A30" s="357"/>
      <c r="B30" s="479" t="s">
        <v>923</v>
      </c>
      <c r="C30" s="470">
        <v>11284.8</v>
      </c>
      <c r="D30" s="488">
        <v>0</v>
      </c>
      <c r="E30" s="207">
        <v>25</v>
      </c>
      <c r="F30" s="201" t="s">
        <v>906</v>
      </c>
      <c r="G30" s="211"/>
      <c r="H30" s="2"/>
      <c r="I30" s="2"/>
    </row>
    <row r="31" spans="1:9" ht="76.5">
      <c r="A31" s="357"/>
      <c r="B31" s="480" t="s">
        <v>924</v>
      </c>
      <c r="C31" s="472">
        <v>21008.45</v>
      </c>
      <c r="D31" s="489">
        <v>7553.25</v>
      </c>
      <c r="E31" s="235">
        <v>64.05</v>
      </c>
      <c r="F31" s="231"/>
      <c r="G31" s="234" t="s">
        <v>909</v>
      </c>
      <c r="H31" s="2"/>
      <c r="I31" s="2"/>
    </row>
    <row r="32" spans="1:9" ht="76.5">
      <c r="A32" s="357"/>
      <c r="B32" s="479" t="s">
        <v>925</v>
      </c>
      <c r="C32" s="470">
        <v>19369.11</v>
      </c>
      <c r="D32" s="488">
        <v>14114.11</v>
      </c>
      <c r="E32" s="207">
        <v>72.87</v>
      </c>
      <c r="F32" s="201"/>
      <c r="G32" s="211" t="s">
        <v>909</v>
      </c>
      <c r="H32" s="2"/>
      <c r="I32" s="2"/>
    </row>
    <row r="33" spans="1:9" ht="76.5">
      <c r="A33" s="357"/>
      <c r="B33" s="480" t="s">
        <v>926</v>
      </c>
      <c r="C33" s="472">
        <v>18138.400000000001</v>
      </c>
      <c r="D33" s="489">
        <v>11067.8</v>
      </c>
      <c r="E33" s="235">
        <v>61.02</v>
      </c>
      <c r="F33" s="231"/>
      <c r="G33" s="234" t="s">
        <v>909</v>
      </c>
      <c r="H33" s="2"/>
      <c r="I33" s="2"/>
    </row>
    <row r="34" spans="1:9" ht="76.5">
      <c r="A34" s="357"/>
      <c r="B34" s="479" t="s">
        <v>927</v>
      </c>
      <c r="C34" s="470">
        <v>13578.04</v>
      </c>
      <c r="D34" s="488">
        <v>6584.69</v>
      </c>
      <c r="E34" s="207">
        <v>51.5</v>
      </c>
      <c r="F34" s="201"/>
      <c r="G34" s="211" t="s">
        <v>909</v>
      </c>
      <c r="H34" s="2"/>
      <c r="I34" s="2"/>
    </row>
    <row r="35" spans="1:9" ht="76.5">
      <c r="A35" s="357"/>
      <c r="B35" s="480" t="s">
        <v>928</v>
      </c>
      <c r="C35" s="472">
        <v>27355.67</v>
      </c>
      <c r="D35" s="489">
        <v>0</v>
      </c>
      <c r="E35" s="235">
        <v>0</v>
      </c>
      <c r="F35" s="231"/>
      <c r="G35" s="234"/>
      <c r="H35" s="2"/>
      <c r="I35" s="2"/>
    </row>
    <row r="36" spans="1:9" ht="38.25">
      <c r="A36" s="357"/>
      <c r="B36" s="479" t="s">
        <v>929</v>
      </c>
      <c r="C36" s="470">
        <v>36826.17</v>
      </c>
      <c r="D36" s="488">
        <v>0</v>
      </c>
      <c r="E36" s="207">
        <v>0</v>
      </c>
      <c r="F36" s="201"/>
      <c r="G36" s="211"/>
      <c r="H36" s="2"/>
      <c r="I36" s="2"/>
    </row>
    <row r="37" spans="1:9" ht="76.5">
      <c r="A37" s="357"/>
      <c r="B37" s="480" t="s">
        <v>930</v>
      </c>
      <c r="C37" s="472">
        <v>38352.07</v>
      </c>
      <c r="D37" s="489">
        <v>0</v>
      </c>
      <c r="E37" s="235">
        <v>0</v>
      </c>
      <c r="F37" s="231" t="s">
        <v>931</v>
      </c>
      <c r="G37" s="234"/>
      <c r="H37" s="2"/>
      <c r="I37" s="2"/>
    </row>
    <row r="38" spans="1:9" ht="51.75" thickBot="1">
      <c r="A38" s="357"/>
      <c r="B38" s="481" t="s">
        <v>932</v>
      </c>
      <c r="C38" s="482">
        <v>25407.18</v>
      </c>
      <c r="D38" s="490">
        <v>0</v>
      </c>
      <c r="E38" s="484">
        <v>0</v>
      </c>
      <c r="F38" s="483"/>
      <c r="G38" s="485"/>
      <c r="H38" s="2"/>
      <c r="I38" s="2"/>
    </row>
    <row r="39" spans="1:9">
      <c r="A39" s="357"/>
      <c r="B39" s="449"/>
      <c r="C39" s="466"/>
      <c r="D39" s="447"/>
      <c r="E39" s="448"/>
      <c r="F39" s="447"/>
      <c r="G39" s="447"/>
      <c r="H39" s="2"/>
      <c r="I39" s="2"/>
    </row>
    <row r="40" spans="1:9" ht="50.25" customHeight="1">
      <c r="A40" s="357"/>
      <c r="B40" s="467" t="s">
        <v>182</v>
      </c>
      <c r="C40" s="494" t="s">
        <v>365</v>
      </c>
      <c r="D40" s="493" t="s">
        <v>933</v>
      </c>
      <c r="E40" s="2"/>
      <c r="F40" s="2"/>
      <c r="G40" s="2"/>
      <c r="H40" s="2"/>
      <c r="I40" s="2"/>
    </row>
    <row r="41" spans="1:9" ht="45" customHeight="1" thickBot="1">
      <c r="A41" s="357"/>
      <c r="B41" s="109" t="s">
        <v>164</v>
      </c>
      <c r="C41" s="468">
        <v>44145</v>
      </c>
      <c r="D41" s="27"/>
      <c r="E41" s="2"/>
      <c r="F41" s="2"/>
      <c r="G41" s="2"/>
      <c r="H41" s="2"/>
      <c r="I41" s="2"/>
    </row>
    <row r="42" spans="1:9" ht="15.75" thickBot="1">
      <c r="A42" s="357"/>
      <c r="B42" s="114"/>
      <c r="C42" s="114"/>
      <c r="D42" s="114"/>
      <c r="E42" s="2"/>
      <c r="F42" s="2"/>
      <c r="G42" s="2"/>
      <c r="H42" s="2"/>
      <c r="I42" s="2"/>
    </row>
    <row r="43" spans="1:9" ht="29.25" customHeight="1">
      <c r="A43" s="357"/>
      <c r="B43" s="570" t="s">
        <v>165</v>
      </c>
      <c r="C43" s="491" t="s">
        <v>166</v>
      </c>
      <c r="D43" s="492" t="s">
        <v>167</v>
      </c>
      <c r="E43" s="2"/>
      <c r="F43" s="2"/>
      <c r="G43" s="2"/>
      <c r="H43" s="2"/>
      <c r="I43" s="2"/>
    </row>
    <row r="44" spans="1:9" ht="45" customHeight="1" thickBot="1">
      <c r="A44" s="357"/>
      <c r="B44" s="571"/>
      <c r="C44" s="64" t="s">
        <v>365</v>
      </c>
      <c r="D44" s="117" t="s">
        <v>934</v>
      </c>
      <c r="E44" s="2"/>
      <c r="F44" s="2"/>
      <c r="G44" s="2"/>
      <c r="H44" s="2"/>
      <c r="I44" s="2"/>
    </row>
    <row r="45" spans="1:9">
      <c r="A45" s="357"/>
      <c r="B45" s="2"/>
      <c r="C45" s="2"/>
      <c r="D45" s="2"/>
      <c r="E45" s="2"/>
      <c r="F45" s="2"/>
      <c r="G45" s="2"/>
      <c r="H45" s="2"/>
      <c r="I45" s="2"/>
    </row>
    <row r="46" spans="1:9">
      <c r="A46" s="357"/>
      <c r="B46" s="2"/>
      <c r="C46" s="2"/>
      <c r="D46" s="2"/>
      <c r="E46" s="2"/>
      <c r="F46" s="2"/>
      <c r="G46" s="2"/>
      <c r="H46" s="2"/>
      <c r="I46" s="2"/>
    </row>
    <row r="47" spans="1:9">
      <c r="A47" s="357"/>
      <c r="B47" s="357"/>
      <c r="C47" s="357"/>
      <c r="D47" s="357"/>
      <c r="E47" s="357"/>
      <c r="F47" s="357"/>
      <c r="G47" s="357"/>
      <c r="H47" s="357"/>
      <c r="I47" s="357"/>
    </row>
  </sheetData>
  <mergeCells count="2">
    <mergeCell ref="B3:F3"/>
    <mergeCell ref="B43:B44"/>
  </mergeCells>
  <pageMargins left="0.7" right="0.7" top="0.75" bottom="0.75" header="0.3" footer="0.3"/>
  <pageSetup paperSize="9" orientation="landscape"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D4" sqref="D4"/>
    </sheetView>
  </sheetViews>
  <sheetFormatPr baseColWidth="10" defaultRowHeight="15"/>
  <cols>
    <col min="1" max="1" width="4.28515625" customWidth="1"/>
    <col min="2" max="2" width="39.85546875" customWidth="1"/>
    <col min="3" max="3" width="26.5703125" customWidth="1"/>
    <col min="4" max="4" width="32.140625" customWidth="1"/>
    <col min="5" max="5" width="26.42578125" customWidth="1"/>
    <col min="6" max="6" width="35.85546875" customWidth="1"/>
  </cols>
  <sheetData>
    <row r="1" spans="1:7" ht="15.75" thickBot="1">
      <c r="A1" s="135"/>
      <c r="B1" s="135"/>
      <c r="C1" s="135"/>
      <c r="D1" s="135"/>
      <c r="E1" s="135"/>
      <c r="F1" s="135"/>
      <c r="G1" s="135"/>
    </row>
    <row r="2" spans="1:7" ht="15.75" thickBot="1">
      <c r="A2" s="135"/>
      <c r="B2" s="572" t="s">
        <v>249</v>
      </c>
      <c r="C2" s="573"/>
      <c r="D2" s="573"/>
      <c r="E2" s="573"/>
      <c r="F2" s="574"/>
      <c r="G2" s="135"/>
    </row>
    <row r="3" spans="1:7" ht="51.75" thickBot="1">
      <c r="A3" s="135"/>
      <c r="B3" s="118" t="s">
        <v>253</v>
      </c>
      <c r="C3" s="119" t="s">
        <v>258</v>
      </c>
      <c r="D3" s="120" t="s">
        <v>183</v>
      </c>
      <c r="E3" s="120" t="s">
        <v>254</v>
      </c>
      <c r="F3" s="120" t="s">
        <v>94</v>
      </c>
      <c r="G3" s="135"/>
    </row>
    <row r="4" spans="1:7" ht="215.25" customHeight="1" thickBot="1">
      <c r="A4" s="135"/>
      <c r="B4" s="269" t="s">
        <v>252</v>
      </c>
      <c r="C4" s="270">
        <v>0.1</v>
      </c>
      <c r="D4" s="271" t="s">
        <v>251</v>
      </c>
      <c r="E4" s="271" t="s">
        <v>419</v>
      </c>
      <c r="F4" s="272" t="s">
        <v>721</v>
      </c>
      <c r="G4" s="135"/>
    </row>
    <row r="5" spans="1:7">
      <c r="A5" s="135"/>
      <c r="B5" s="273" t="s">
        <v>420</v>
      </c>
      <c r="C5" s="121"/>
      <c r="D5" s="122"/>
      <c r="E5" s="122"/>
      <c r="F5" s="122"/>
      <c r="G5" s="135"/>
    </row>
    <row r="6" spans="1:7">
      <c r="A6" s="135"/>
      <c r="B6" s="121"/>
      <c r="C6" s="121"/>
      <c r="D6" s="122"/>
      <c r="E6" s="122"/>
      <c r="F6" s="122"/>
      <c r="G6" s="135"/>
    </row>
    <row r="7" spans="1:7">
      <c r="A7" s="135"/>
      <c r="B7" s="121"/>
      <c r="C7" s="121"/>
      <c r="D7" s="122"/>
      <c r="E7" s="122"/>
      <c r="F7" s="122"/>
      <c r="G7" s="135"/>
    </row>
    <row r="8" spans="1:7" ht="25.5" customHeight="1" thickBot="1">
      <c r="A8" s="135"/>
      <c r="B8" s="575" t="s">
        <v>268</v>
      </c>
      <c r="C8" s="576"/>
      <c r="D8" s="576"/>
      <c r="E8" s="576"/>
      <c r="F8" s="576"/>
      <c r="G8" s="135"/>
    </row>
    <row r="9" spans="1:7" ht="39" thickBot="1">
      <c r="A9" s="135"/>
      <c r="B9" s="123" t="s">
        <v>267</v>
      </c>
      <c r="C9" s="124" t="s">
        <v>216</v>
      </c>
      <c r="D9" s="124" t="s">
        <v>130</v>
      </c>
      <c r="E9" s="124" t="s">
        <v>40</v>
      </c>
      <c r="F9" s="125" t="s">
        <v>184</v>
      </c>
      <c r="G9" s="135"/>
    </row>
    <row r="10" spans="1:7">
      <c r="A10" s="135"/>
      <c r="B10" s="126" t="s">
        <v>131</v>
      </c>
      <c r="C10" s="274" t="s">
        <v>81</v>
      </c>
      <c r="D10" s="127"/>
      <c r="E10" s="128"/>
      <c r="F10" s="127"/>
      <c r="G10" s="135"/>
    </row>
    <row r="11" spans="1:7" ht="76.5">
      <c r="A11" s="135"/>
      <c r="B11" s="129" t="s">
        <v>248</v>
      </c>
      <c r="C11" s="275" t="s">
        <v>365</v>
      </c>
      <c r="D11" s="275" t="s">
        <v>421</v>
      </c>
      <c r="E11" s="275" t="s">
        <v>422</v>
      </c>
      <c r="F11" s="275" t="s">
        <v>423</v>
      </c>
      <c r="G11" s="135"/>
    </row>
    <row r="12" spans="1:7">
      <c r="A12" s="135"/>
      <c r="B12" s="129" t="s">
        <v>132</v>
      </c>
      <c r="C12" s="275" t="s">
        <v>81</v>
      </c>
      <c r="D12" s="130"/>
      <c r="E12" s="131"/>
      <c r="F12" s="130"/>
      <c r="G12" s="135"/>
    </row>
    <row r="13" spans="1:7">
      <c r="A13" s="135"/>
      <c r="B13" s="129" t="s">
        <v>133</v>
      </c>
      <c r="C13" s="275" t="s">
        <v>81</v>
      </c>
      <c r="D13" s="130"/>
      <c r="E13" s="131"/>
      <c r="F13" s="130"/>
      <c r="G13" s="135"/>
    </row>
    <row r="14" spans="1:7" ht="15.75" thickBot="1">
      <c r="A14" s="135"/>
      <c r="B14" s="132" t="s">
        <v>134</v>
      </c>
      <c r="C14" s="276" t="s">
        <v>81</v>
      </c>
      <c r="D14" s="133"/>
      <c r="E14" s="134"/>
      <c r="F14" s="133"/>
      <c r="G14" s="135"/>
    </row>
    <row r="15" spans="1:7">
      <c r="A15" s="135"/>
      <c r="B15" s="273" t="s">
        <v>420</v>
      </c>
      <c r="C15" s="135"/>
      <c r="D15" s="135"/>
      <c r="E15" s="135"/>
      <c r="F15" s="135"/>
      <c r="G15" s="135"/>
    </row>
    <row r="16" spans="1:7">
      <c r="A16" s="135"/>
      <c r="B16" s="135"/>
      <c r="C16" s="135"/>
      <c r="D16" s="135"/>
      <c r="E16" s="135"/>
      <c r="F16" s="135"/>
      <c r="G16" s="135"/>
    </row>
    <row r="17" spans="1:7">
      <c r="A17" s="135"/>
      <c r="B17" s="135"/>
      <c r="C17" s="135"/>
      <c r="D17" s="135"/>
      <c r="E17" s="135"/>
      <c r="F17" s="135"/>
      <c r="G17" s="135"/>
    </row>
    <row r="18" spans="1:7">
      <c r="A18" s="135"/>
      <c r="B18" s="135"/>
      <c r="C18" s="135"/>
      <c r="D18" s="135"/>
      <c r="E18" s="135"/>
      <c r="F18" s="135"/>
      <c r="G18" s="135"/>
    </row>
  </sheetData>
  <mergeCells count="2">
    <mergeCell ref="B2:F2"/>
    <mergeCell ref="B8:F8"/>
  </mergeCells>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workbookViewId="0">
      <selection activeCell="F13" sqref="F13"/>
    </sheetView>
  </sheetViews>
  <sheetFormatPr baseColWidth="10" defaultRowHeight="15"/>
  <cols>
    <col min="1" max="1" width="4.7109375" customWidth="1"/>
    <col min="2" max="2" width="41.140625" customWidth="1"/>
    <col min="3" max="3" width="35.140625" customWidth="1"/>
    <col min="4" max="4" width="26.85546875" customWidth="1"/>
    <col min="5" max="5" width="23.5703125" customWidth="1"/>
    <col min="6" max="6" width="25.5703125" customWidth="1"/>
    <col min="7" max="7" width="35.5703125" customWidth="1"/>
  </cols>
  <sheetData>
    <row r="1" spans="1:8" ht="15.75" thickBot="1">
      <c r="A1" s="357"/>
      <c r="B1" s="2"/>
      <c r="C1" s="2"/>
      <c r="D1" s="2"/>
      <c r="E1" s="2"/>
      <c r="F1" s="2"/>
      <c r="G1" s="2"/>
      <c r="H1" s="357"/>
    </row>
    <row r="2" spans="1:8" ht="15.75" thickBot="1">
      <c r="A2" s="357"/>
      <c r="B2" s="529" t="s">
        <v>41</v>
      </c>
      <c r="C2" s="535"/>
      <c r="D2" s="536"/>
      <c r="E2" s="8"/>
      <c r="F2" s="8"/>
      <c r="G2" s="8"/>
      <c r="H2" s="357"/>
    </row>
    <row r="3" spans="1:8" ht="54.75" customHeight="1" thickBot="1">
      <c r="A3" s="357"/>
      <c r="B3" s="182" t="s">
        <v>42</v>
      </c>
      <c r="C3" s="183" t="s">
        <v>43</v>
      </c>
      <c r="D3" s="22" t="s">
        <v>44</v>
      </c>
      <c r="E3" s="8"/>
      <c r="F3" s="8"/>
      <c r="G3" s="8"/>
      <c r="H3" s="357"/>
    </row>
    <row r="4" spans="1:8" ht="25.5">
      <c r="A4" s="357"/>
      <c r="B4" s="17" t="s">
        <v>217</v>
      </c>
      <c r="C4" s="496" t="s">
        <v>365</v>
      </c>
      <c r="D4" s="503"/>
      <c r="E4" s="8"/>
      <c r="F4" s="8"/>
      <c r="G4" s="8"/>
      <c r="H4" s="357"/>
    </row>
    <row r="5" spans="1:8" ht="25.5">
      <c r="A5" s="357"/>
      <c r="B5" s="136" t="s">
        <v>239</v>
      </c>
      <c r="C5" s="495" t="s">
        <v>365</v>
      </c>
      <c r="D5" s="137"/>
      <c r="E5" s="8"/>
      <c r="F5" s="8"/>
      <c r="G5" s="8"/>
      <c r="H5" s="357"/>
    </row>
    <row r="6" spans="1:8" ht="25.5">
      <c r="A6" s="357"/>
      <c r="B6" s="138" t="s">
        <v>240</v>
      </c>
      <c r="C6" s="495" t="s">
        <v>81</v>
      </c>
      <c r="D6" s="139"/>
      <c r="E6" s="8"/>
      <c r="F6" s="8"/>
      <c r="G6" s="8"/>
      <c r="H6" s="357"/>
    </row>
    <row r="7" spans="1:8" ht="25.5">
      <c r="A7" s="357"/>
      <c r="B7" s="138" t="s">
        <v>241</v>
      </c>
      <c r="C7" s="495" t="s">
        <v>365</v>
      </c>
      <c r="D7" s="139"/>
      <c r="E7" s="8"/>
      <c r="F7" s="8"/>
      <c r="G7" s="8"/>
      <c r="H7" s="357"/>
    </row>
    <row r="8" spans="1:8" ht="38.25">
      <c r="A8" s="357"/>
      <c r="B8" s="138" t="s">
        <v>242</v>
      </c>
      <c r="C8" s="495" t="s">
        <v>365</v>
      </c>
      <c r="D8" s="139"/>
      <c r="E8" s="8"/>
      <c r="F8" s="8"/>
      <c r="G8" s="8"/>
      <c r="H8" s="357"/>
    </row>
    <row r="9" spans="1:8" ht="38.25">
      <c r="A9" s="357"/>
      <c r="B9" s="138" t="s">
        <v>243</v>
      </c>
      <c r="C9" s="495" t="s">
        <v>365</v>
      </c>
      <c r="D9" s="139"/>
      <c r="E9" s="8"/>
      <c r="F9" s="8"/>
      <c r="G9" s="8"/>
      <c r="H9" s="357"/>
    </row>
    <row r="10" spans="1:8" ht="15.75" thickBot="1">
      <c r="A10" s="357"/>
      <c r="B10" s="581" t="s">
        <v>143</v>
      </c>
      <c r="C10" s="582"/>
      <c r="D10" s="583"/>
      <c r="E10" s="8"/>
      <c r="F10" s="8"/>
      <c r="G10" s="8"/>
      <c r="H10" s="357"/>
    </row>
    <row r="11" spans="1:8" ht="15.75" thickBot="1">
      <c r="A11" s="357"/>
      <c r="B11" s="140"/>
      <c r="C11" s="140"/>
      <c r="D11" s="8"/>
      <c r="E11" s="8"/>
      <c r="F11" s="8"/>
      <c r="G11" s="8"/>
      <c r="H11" s="357"/>
    </row>
    <row r="12" spans="1:8" ht="15.75" thickBot="1">
      <c r="A12" s="357"/>
      <c r="B12" s="529" t="s">
        <v>45</v>
      </c>
      <c r="C12" s="535"/>
      <c r="D12" s="535"/>
      <c r="E12" s="536"/>
      <c r="F12" s="8"/>
      <c r="G12" s="8"/>
      <c r="H12" s="357"/>
    </row>
    <row r="13" spans="1:8" ht="15.75" thickBot="1">
      <c r="A13" s="357"/>
      <c r="B13" s="584" t="s">
        <v>144</v>
      </c>
      <c r="C13" s="585"/>
      <c r="D13" s="585"/>
      <c r="E13" s="586"/>
      <c r="F13" s="27"/>
      <c r="G13" s="8"/>
      <c r="H13" s="357"/>
    </row>
    <row r="14" spans="1:8" ht="51.75" thickBot="1">
      <c r="A14" s="357"/>
      <c r="B14" s="179" t="s">
        <v>155</v>
      </c>
      <c r="C14" s="180" t="s">
        <v>255</v>
      </c>
      <c r="D14" s="180" t="s">
        <v>256</v>
      </c>
      <c r="E14" s="181" t="s">
        <v>247</v>
      </c>
      <c r="F14" s="169" t="s">
        <v>146</v>
      </c>
      <c r="G14" s="169" t="s">
        <v>44</v>
      </c>
      <c r="H14" s="357"/>
    </row>
    <row r="15" spans="1:8" ht="61.5" customHeight="1">
      <c r="A15" s="357"/>
      <c r="B15" s="497" t="s">
        <v>145</v>
      </c>
      <c r="C15" s="52" t="s">
        <v>365</v>
      </c>
      <c r="D15" s="203">
        <v>1</v>
      </c>
      <c r="E15" s="209" t="s">
        <v>939</v>
      </c>
      <c r="F15" s="209" t="s">
        <v>940</v>
      </c>
      <c r="G15" s="498" t="s">
        <v>39</v>
      </c>
      <c r="H15" s="357"/>
    </row>
    <row r="16" spans="1:8" ht="51">
      <c r="A16" s="357"/>
      <c r="B16" s="499" t="s">
        <v>46</v>
      </c>
      <c r="C16" s="231" t="s">
        <v>365</v>
      </c>
      <c r="D16" s="208"/>
      <c r="E16" s="208" t="s">
        <v>939</v>
      </c>
      <c r="F16" s="208" t="s">
        <v>940</v>
      </c>
      <c r="G16" s="213"/>
      <c r="H16" s="357"/>
    </row>
    <row r="17" spans="1:8">
      <c r="A17" s="357"/>
      <c r="B17" s="499" t="s">
        <v>47</v>
      </c>
      <c r="C17" s="231" t="s">
        <v>81</v>
      </c>
      <c r="D17" s="207"/>
      <c r="E17" s="207"/>
      <c r="F17" s="207"/>
      <c r="G17" s="500"/>
      <c r="H17" s="357"/>
    </row>
    <row r="18" spans="1:8" ht="38.25">
      <c r="A18" s="357"/>
      <c r="B18" s="499" t="s">
        <v>48</v>
      </c>
      <c r="C18" s="231" t="s">
        <v>365</v>
      </c>
      <c r="D18" s="193">
        <v>1</v>
      </c>
      <c r="E18" s="208" t="s">
        <v>937</v>
      </c>
      <c r="F18" s="208" t="s">
        <v>941</v>
      </c>
      <c r="G18" s="213"/>
      <c r="H18" s="357"/>
    </row>
    <row r="19" spans="1:8">
      <c r="A19" s="357"/>
      <c r="B19" s="499" t="s">
        <v>49</v>
      </c>
      <c r="C19" s="201" t="s">
        <v>81</v>
      </c>
      <c r="D19" s="207"/>
      <c r="E19" s="207"/>
      <c r="F19" s="207"/>
      <c r="G19" s="500"/>
      <c r="H19" s="357"/>
    </row>
    <row r="20" spans="1:8">
      <c r="A20" s="357"/>
      <c r="B20" s="499" t="s">
        <v>50</v>
      </c>
      <c r="C20" s="201" t="s">
        <v>81</v>
      </c>
      <c r="D20" s="208"/>
      <c r="E20" s="208"/>
      <c r="F20" s="208"/>
      <c r="G20" s="213"/>
      <c r="H20" s="357"/>
    </row>
    <row r="21" spans="1:8" ht="15.75" thickBot="1">
      <c r="A21" s="357"/>
      <c r="B21" s="501" t="s">
        <v>51</v>
      </c>
      <c r="C21" s="483" t="s">
        <v>81</v>
      </c>
      <c r="D21" s="484"/>
      <c r="E21" s="484"/>
      <c r="F21" s="484"/>
      <c r="G21" s="502"/>
      <c r="H21" s="357"/>
    </row>
    <row r="22" spans="1:8" ht="15.75" thickBot="1">
      <c r="A22" s="357"/>
      <c r="B22" s="140"/>
      <c r="C22" s="140"/>
      <c r="D22" s="8"/>
      <c r="E22" s="8"/>
      <c r="F22" s="8"/>
      <c r="G22" s="8"/>
      <c r="H22" s="357"/>
    </row>
    <row r="23" spans="1:8">
      <c r="A23" s="357"/>
      <c r="B23" s="587" t="s">
        <v>147</v>
      </c>
      <c r="C23" s="588"/>
      <c r="D23" s="588"/>
      <c r="E23" s="589"/>
      <c r="F23" s="8"/>
      <c r="G23" s="8"/>
      <c r="H23" s="357"/>
    </row>
    <row r="24" spans="1:8" ht="15.75" thickBot="1">
      <c r="A24" s="357"/>
      <c r="B24" s="590" t="s">
        <v>148</v>
      </c>
      <c r="C24" s="591"/>
      <c r="D24" s="591"/>
      <c r="E24" s="592"/>
      <c r="F24" s="27"/>
      <c r="G24" s="8"/>
      <c r="H24" s="357"/>
    </row>
    <row r="25" spans="1:8" ht="77.25" thickBot="1">
      <c r="A25" s="357"/>
      <c r="B25" s="182" t="s">
        <v>156</v>
      </c>
      <c r="C25" s="183" t="s">
        <v>208</v>
      </c>
      <c r="D25" s="183" t="s">
        <v>209</v>
      </c>
      <c r="E25" s="183" t="s">
        <v>185</v>
      </c>
      <c r="F25" s="183" t="s">
        <v>157</v>
      </c>
      <c r="G25" s="446" t="s">
        <v>344</v>
      </c>
      <c r="H25" s="357"/>
    </row>
    <row r="26" spans="1:8" ht="129.75" customHeight="1" thickBot="1">
      <c r="A26" s="357"/>
      <c r="B26" s="147" t="s">
        <v>259</v>
      </c>
      <c r="C26" s="450" t="s">
        <v>365</v>
      </c>
      <c r="D26" s="144" t="s">
        <v>209</v>
      </c>
      <c r="E26" s="144" t="s">
        <v>365</v>
      </c>
      <c r="F26" s="145" t="s">
        <v>938</v>
      </c>
      <c r="G26" s="145" t="s">
        <v>942</v>
      </c>
      <c r="H26" s="357"/>
    </row>
    <row r="27" spans="1:8" ht="15.75" thickBot="1">
      <c r="A27" s="357"/>
      <c r="B27" s="140"/>
      <c r="C27" s="140"/>
      <c r="D27" s="8"/>
      <c r="E27" s="8"/>
      <c r="F27" s="8"/>
      <c r="G27" s="8"/>
      <c r="H27" s="357"/>
    </row>
    <row r="28" spans="1:8" ht="15.75" thickBot="1">
      <c r="A28" s="357"/>
      <c r="B28" s="525" t="s">
        <v>52</v>
      </c>
      <c r="C28" s="577"/>
      <c r="D28" s="577"/>
      <c r="E28" s="526"/>
      <c r="F28" s="8"/>
      <c r="G28" s="8"/>
      <c r="H28" s="357"/>
    </row>
    <row r="29" spans="1:8" ht="15.75" thickBot="1">
      <c r="A29" s="357"/>
      <c r="B29" s="578" t="s">
        <v>53</v>
      </c>
      <c r="C29" s="579"/>
      <c r="D29" s="579"/>
      <c r="E29" s="580"/>
      <c r="F29" s="8"/>
      <c r="G29" s="8"/>
      <c r="H29" s="357"/>
    </row>
    <row r="30" spans="1:8" ht="64.5" thickBot="1">
      <c r="A30" s="357"/>
      <c r="B30" s="141" t="s">
        <v>54</v>
      </c>
      <c r="C30" s="142" t="s">
        <v>4</v>
      </c>
      <c r="D30" s="142" t="s">
        <v>55</v>
      </c>
      <c r="E30" s="143" t="s">
        <v>44</v>
      </c>
      <c r="F30" s="8"/>
      <c r="G30" s="8"/>
      <c r="H30" s="357"/>
    </row>
    <row r="31" spans="1:8" ht="15.75" thickBot="1">
      <c r="A31" s="357"/>
      <c r="B31" s="148" t="s">
        <v>56</v>
      </c>
      <c r="C31" s="450" t="s">
        <v>81</v>
      </c>
      <c r="D31" s="144"/>
      <c r="E31" s="145" t="s">
        <v>39</v>
      </c>
      <c r="F31" s="8"/>
      <c r="G31" s="8"/>
      <c r="H31" s="357"/>
    </row>
    <row r="32" spans="1:8" ht="15.75" thickBot="1">
      <c r="A32" s="357"/>
      <c r="B32" s="138" t="s">
        <v>57</v>
      </c>
      <c r="C32" s="347" t="s">
        <v>81</v>
      </c>
      <c r="D32" s="146"/>
      <c r="E32" s="146"/>
      <c r="F32" s="8"/>
      <c r="G32" s="8"/>
      <c r="H32" s="357"/>
    </row>
    <row r="33" spans="1:8" ht="15.75" thickBot="1">
      <c r="A33" s="357"/>
      <c r="B33" s="138" t="s">
        <v>58</v>
      </c>
      <c r="C33" s="450" t="s">
        <v>81</v>
      </c>
      <c r="D33" s="144"/>
      <c r="E33" s="145"/>
      <c r="F33" s="8"/>
      <c r="G33" s="8"/>
      <c r="H33" s="357"/>
    </row>
    <row r="34" spans="1:8" ht="15.75" thickBot="1">
      <c r="A34" s="357"/>
      <c r="B34" s="138" t="s">
        <v>59</v>
      </c>
      <c r="C34" s="347" t="s">
        <v>81</v>
      </c>
      <c r="D34" s="146"/>
      <c r="E34" s="146"/>
      <c r="F34" s="8"/>
      <c r="G34" s="8"/>
      <c r="H34" s="357"/>
    </row>
    <row r="35" spans="1:8" ht="15.75" thickBot="1">
      <c r="A35" s="357"/>
      <c r="B35" s="149" t="s">
        <v>51</v>
      </c>
      <c r="C35" s="450" t="s">
        <v>81</v>
      </c>
      <c r="D35" s="144"/>
      <c r="E35" s="145"/>
      <c r="F35" s="8"/>
      <c r="G35" s="8"/>
      <c r="H35" s="357"/>
    </row>
    <row r="36" spans="1:8">
      <c r="A36" s="357"/>
      <c r="B36" s="2"/>
      <c r="C36" s="2"/>
      <c r="D36" s="2"/>
      <c r="E36" s="2"/>
      <c r="F36" s="2"/>
      <c r="G36" s="2"/>
      <c r="H36" s="357"/>
    </row>
    <row r="37" spans="1:8">
      <c r="A37" s="357"/>
      <c r="B37" s="2"/>
      <c r="C37" s="2"/>
      <c r="D37" s="2"/>
      <c r="E37" s="2"/>
      <c r="F37" s="2"/>
      <c r="G37" s="2"/>
      <c r="H37" s="357"/>
    </row>
    <row r="38" spans="1:8">
      <c r="A38" s="2"/>
      <c r="B38" s="2"/>
      <c r="C38" s="2"/>
      <c r="D38" s="2"/>
      <c r="E38" s="2"/>
      <c r="F38" s="2"/>
      <c r="G38" s="2"/>
    </row>
    <row r="39" spans="1:8">
      <c r="A39" s="2"/>
      <c r="B39" s="2"/>
      <c r="C39" s="2"/>
      <c r="D39" s="2"/>
      <c r="E39" s="2"/>
      <c r="F39" s="2"/>
      <c r="G39" s="2"/>
    </row>
    <row r="40" spans="1:8">
      <c r="A40" s="2"/>
      <c r="B40" s="2"/>
      <c r="C40" s="2"/>
      <c r="D40" s="2"/>
      <c r="E40" s="2"/>
      <c r="F40" s="2"/>
      <c r="G40" s="2"/>
    </row>
    <row r="41" spans="1:8">
      <c r="A41" s="2"/>
      <c r="B41" s="2"/>
      <c r="C41" s="2"/>
      <c r="D41" s="2"/>
      <c r="E41" s="2"/>
      <c r="F41" s="2"/>
      <c r="G41" s="2"/>
    </row>
    <row r="42" spans="1:8">
      <c r="A42" s="2"/>
      <c r="B42" s="2"/>
      <c r="C42" s="2"/>
      <c r="D42" s="2"/>
      <c r="E42" s="2"/>
      <c r="F42" s="2"/>
      <c r="G42" s="2"/>
    </row>
    <row r="43" spans="1:8">
      <c r="A43" s="2"/>
      <c r="B43" s="2"/>
      <c r="C43" s="2"/>
      <c r="D43" s="2"/>
      <c r="E43" s="2"/>
      <c r="F43" s="2"/>
      <c r="G43" s="2"/>
    </row>
    <row r="44" spans="1:8">
      <c r="A44" s="2"/>
      <c r="B44" s="2"/>
      <c r="C44" s="2"/>
      <c r="D44" s="2"/>
      <c r="E44" s="2"/>
      <c r="F44" s="2"/>
      <c r="G44" s="2"/>
    </row>
    <row r="45" spans="1:8">
      <c r="A45" s="2"/>
      <c r="B45" s="2"/>
      <c r="C45" s="2"/>
      <c r="D45" s="2"/>
      <c r="E45" s="2"/>
      <c r="F45" s="2"/>
      <c r="G45" s="2"/>
    </row>
    <row r="46" spans="1:8">
      <c r="A46" s="2"/>
      <c r="B46" s="2"/>
      <c r="C46" s="2"/>
      <c r="D46" s="2"/>
      <c r="E46" s="2"/>
      <c r="F46" s="2"/>
      <c r="G46" s="2"/>
    </row>
    <row r="47" spans="1:8">
      <c r="A47" s="2"/>
      <c r="B47" s="2"/>
      <c r="C47" s="2"/>
      <c r="D47" s="2"/>
      <c r="E47" s="2"/>
      <c r="F47" s="2"/>
      <c r="G47" s="2"/>
    </row>
    <row r="48" spans="1:8">
      <c r="A48" s="2"/>
      <c r="B48" s="2"/>
      <c r="C48" s="2"/>
      <c r="D48" s="2"/>
      <c r="E48" s="2"/>
      <c r="F48" s="2"/>
      <c r="G48" s="2"/>
    </row>
    <row r="49" spans="1:7">
      <c r="A49" s="2"/>
      <c r="B49" s="2"/>
      <c r="C49" s="2"/>
      <c r="D49" s="2"/>
      <c r="E49" s="2"/>
      <c r="F49" s="2"/>
      <c r="G49" s="2"/>
    </row>
    <row r="50" spans="1:7">
      <c r="A50" s="2"/>
      <c r="B50" s="2"/>
      <c r="C50" s="2"/>
      <c r="D50" s="2"/>
      <c r="E50" s="2"/>
      <c r="F50" s="2"/>
      <c r="G50" s="2"/>
    </row>
    <row r="51" spans="1:7">
      <c r="A51" s="2"/>
      <c r="B51" s="2"/>
      <c r="C51" s="2"/>
      <c r="D51" s="2"/>
      <c r="E51" s="2"/>
      <c r="F51" s="2"/>
      <c r="G51" s="2"/>
    </row>
    <row r="52" spans="1:7">
      <c r="A52" s="2"/>
      <c r="B52" s="2"/>
      <c r="C52" s="2"/>
      <c r="D52" s="2"/>
      <c r="E52" s="2"/>
      <c r="F52" s="2"/>
      <c r="G52" s="2"/>
    </row>
    <row r="53" spans="1:7">
      <c r="A53" s="2"/>
      <c r="B53" s="2"/>
      <c r="C53" s="2"/>
      <c r="D53" s="2"/>
      <c r="E53" s="2"/>
      <c r="F53" s="2"/>
      <c r="G53" s="2"/>
    </row>
    <row r="54" spans="1:7">
      <c r="A54" s="2"/>
      <c r="B54" s="2"/>
      <c r="C54" s="2"/>
      <c r="D54" s="2"/>
      <c r="E54" s="2"/>
      <c r="F54" s="2"/>
      <c r="G54" s="2"/>
    </row>
    <row r="55" spans="1:7">
      <c r="A55" s="2"/>
      <c r="B55" s="2"/>
      <c r="C55" s="2"/>
      <c r="D55" s="2"/>
      <c r="E55" s="2"/>
      <c r="F55" s="2"/>
      <c r="G55" s="2"/>
    </row>
    <row r="56" spans="1:7">
      <c r="A56" s="2"/>
      <c r="B56" s="2"/>
      <c r="C56" s="2"/>
      <c r="D56" s="2"/>
      <c r="E56" s="2"/>
      <c r="F56" s="2"/>
      <c r="G56" s="2"/>
    </row>
    <row r="57" spans="1:7">
      <c r="A57" s="2"/>
      <c r="B57" s="2"/>
      <c r="C57" s="2"/>
      <c r="D57" s="2"/>
      <c r="E57" s="2"/>
      <c r="F57" s="2"/>
      <c r="G57" s="2"/>
    </row>
    <row r="58" spans="1:7">
      <c r="A58" s="2"/>
      <c r="B58" s="2"/>
      <c r="C58" s="2"/>
      <c r="D58" s="2"/>
      <c r="E58" s="2"/>
      <c r="F58" s="2"/>
      <c r="G58" s="2"/>
    </row>
    <row r="59" spans="1:7">
      <c r="A59" s="2"/>
      <c r="B59" s="2"/>
      <c r="C59" s="2"/>
      <c r="D59" s="2"/>
      <c r="E59" s="2"/>
      <c r="F59" s="2"/>
      <c r="G59" s="2"/>
    </row>
    <row r="60" spans="1:7">
      <c r="A60" s="2"/>
      <c r="B60" s="2"/>
      <c r="C60" s="2"/>
      <c r="D60" s="2"/>
      <c r="E60" s="2"/>
      <c r="F60" s="2"/>
      <c r="G60" s="2"/>
    </row>
    <row r="61" spans="1:7">
      <c r="A61" s="2"/>
      <c r="B61" s="2"/>
      <c r="C61" s="2"/>
      <c r="D61" s="2"/>
      <c r="E61" s="2"/>
      <c r="F61" s="2"/>
      <c r="G61" s="2"/>
    </row>
    <row r="62" spans="1:7">
      <c r="A62" s="2"/>
      <c r="B62" s="2"/>
      <c r="C62" s="2"/>
      <c r="D62" s="2"/>
      <c r="E62" s="2"/>
      <c r="F62" s="2"/>
      <c r="G62" s="2"/>
    </row>
    <row r="63" spans="1:7">
      <c r="A63" s="2"/>
      <c r="B63" s="2"/>
      <c r="C63" s="2"/>
      <c r="D63" s="2"/>
      <c r="E63" s="2"/>
      <c r="F63" s="2"/>
      <c r="G63" s="2"/>
    </row>
    <row r="64" spans="1:7">
      <c r="A64" s="2"/>
      <c r="B64" s="2"/>
      <c r="C64" s="2"/>
      <c r="D64" s="2"/>
      <c r="E64" s="2"/>
      <c r="F64" s="2"/>
      <c r="G64" s="2"/>
    </row>
    <row r="65" spans="1:7">
      <c r="A65" s="2"/>
      <c r="B65" s="2"/>
      <c r="C65" s="2"/>
      <c r="D65" s="2"/>
      <c r="E65" s="2"/>
      <c r="F65" s="2"/>
      <c r="G65" s="2"/>
    </row>
    <row r="66" spans="1:7">
      <c r="A66" s="2"/>
      <c r="B66" s="2"/>
      <c r="C66" s="2"/>
      <c r="D66" s="2"/>
      <c r="E66" s="2"/>
      <c r="F66" s="2"/>
      <c r="G66" s="2"/>
    </row>
    <row r="67" spans="1:7">
      <c r="A67" s="2"/>
      <c r="B67" s="2"/>
      <c r="C67" s="2"/>
      <c r="D67" s="2"/>
      <c r="E67" s="2"/>
      <c r="F67" s="2"/>
      <c r="G67" s="2"/>
    </row>
    <row r="68" spans="1:7">
      <c r="A68" s="2"/>
      <c r="B68" s="2"/>
      <c r="C68" s="2"/>
      <c r="D68" s="2"/>
      <c r="E68" s="2"/>
      <c r="F68" s="2"/>
      <c r="G68" s="2"/>
    </row>
    <row r="69" spans="1:7">
      <c r="A69" s="2"/>
      <c r="B69" s="2"/>
      <c r="C69" s="2"/>
      <c r="D69" s="2"/>
      <c r="E69" s="2"/>
      <c r="F69" s="2"/>
      <c r="G69" s="2"/>
    </row>
    <row r="70" spans="1:7">
      <c r="A70" s="2"/>
      <c r="B70" s="2"/>
      <c r="C70" s="2"/>
      <c r="D70" s="2"/>
      <c r="E70" s="2"/>
      <c r="F70" s="2"/>
      <c r="G70" s="2"/>
    </row>
    <row r="71" spans="1:7">
      <c r="A71" s="2"/>
      <c r="B71" s="2"/>
      <c r="C71" s="2"/>
      <c r="D71" s="2"/>
      <c r="E71" s="2"/>
      <c r="F71" s="2"/>
      <c r="G71" s="2"/>
    </row>
    <row r="72" spans="1:7">
      <c r="A72" s="2"/>
      <c r="B72" s="2"/>
      <c r="C72" s="2"/>
      <c r="D72" s="2"/>
      <c r="E72" s="2"/>
      <c r="F72" s="2"/>
      <c r="G72" s="2"/>
    </row>
    <row r="73" spans="1:7">
      <c r="A73" s="2"/>
      <c r="B73" s="2"/>
      <c r="C73" s="2"/>
      <c r="D73" s="2"/>
      <c r="E73" s="2"/>
      <c r="F73" s="2"/>
      <c r="G73" s="2"/>
    </row>
    <row r="74" spans="1:7">
      <c r="A74" s="2"/>
      <c r="B74" s="2"/>
      <c r="C74" s="2"/>
      <c r="D74" s="2"/>
      <c r="E74" s="2"/>
      <c r="F74" s="2"/>
      <c r="G74" s="2"/>
    </row>
    <row r="75" spans="1:7">
      <c r="A75" s="2"/>
      <c r="B75" s="2"/>
      <c r="C75" s="2"/>
      <c r="D75" s="2"/>
      <c r="E75" s="2"/>
      <c r="F75" s="2"/>
      <c r="G75" s="2"/>
    </row>
    <row r="76" spans="1:7">
      <c r="A76" s="2"/>
      <c r="B76" s="2"/>
      <c r="C76" s="2"/>
      <c r="D76" s="2"/>
      <c r="E76" s="2"/>
      <c r="F76" s="2"/>
      <c r="G76" s="2"/>
    </row>
    <row r="77" spans="1:7">
      <c r="A77" s="2"/>
      <c r="B77" s="2"/>
      <c r="C77" s="2"/>
      <c r="D77" s="2"/>
      <c r="E77" s="2"/>
      <c r="F77" s="2"/>
      <c r="G77" s="2"/>
    </row>
    <row r="78" spans="1:7">
      <c r="A78" s="2"/>
      <c r="B78" s="2"/>
      <c r="C78" s="2"/>
      <c r="D78" s="2"/>
      <c r="E78" s="2"/>
      <c r="F78" s="2"/>
      <c r="G78" s="2"/>
    </row>
    <row r="79" spans="1:7">
      <c r="A79" s="2"/>
      <c r="B79" s="2"/>
      <c r="C79" s="2"/>
      <c r="D79" s="2"/>
      <c r="E79" s="2"/>
      <c r="F79" s="2"/>
      <c r="G79" s="2"/>
    </row>
    <row r="80" spans="1:7">
      <c r="A80" s="2"/>
      <c r="B80" s="2"/>
      <c r="C80" s="2"/>
      <c r="D80" s="2"/>
      <c r="E80" s="2"/>
      <c r="F80" s="2"/>
      <c r="G80" s="2"/>
    </row>
    <row r="81" spans="1:7">
      <c r="A81" s="2"/>
      <c r="B81" s="2"/>
      <c r="C81" s="2"/>
      <c r="D81" s="2"/>
      <c r="E81" s="2"/>
      <c r="F81" s="2"/>
      <c r="G81" s="2"/>
    </row>
    <row r="82" spans="1:7">
      <c r="A82" s="2"/>
      <c r="B82" s="2"/>
      <c r="C82" s="2"/>
      <c r="D82" s="2"/>
      <c r="E82" s="2"/>
      <c r="F82" s="2"/>
      <c r="G82" s="2"/>
    </row>
    <row r="83" spans="1:7">
      <c r="A83" s="2"/>
      <c r="B83" s="2"/>
      <c r="C83" s="2"/>
      <c r="D83" s="2"/>
      <c r="E83" s="2"/>
      <c r="F83" s="2"/>
      <c r="G83" s="2"/>
    </row>
    <row r="84" spans="1:7">
      <c r="A84" s="2"/>
      <c r="B84" s="2"/>
      <c r="C84" s="2"/>
      <c r="D84" s="2"/>
      <c r="E84" s="2"/>
      <c r="F84" s="2"/>
      <c r="G84" s="2"/>
    </row>
    <row r="85" spans="1:7">
      <c r="A85" s="2"/>
      <c r="B85" s="2"/>
      <c r="C85" s="2"/>
      <c r="D85" s="2"/>
      <c r="E85" s="2"/>
      <c r="F85" s="2"/>
      <c r="G85" s="2"/>
    </row>
    <row r="86" spans="1:7">
      <c r="A86" s="2"/>
      <c r="B86" s="2"/>
      <c r="C86" s="2"/>
      <c r="D86" s="2"/>
      <c r="E86" s="2"/>
      <c r="F86" s="2"/>
      <c r="G86" s="2"/>
    </row>
    <row r="87" spans="1:7">
      <c r="A87" s="2"/>
      <c r="B87" s="2"/>
      <c r="C87" s="2"/>
      <c r="D87" s="2"/>
      <c r="E87" s="2"/>
      <c r="F87" s="2"/>
      <c r="G87" s="2"/>
    </row>
    <row r="88" spans="1:7">
      <c r="A88" s="2"/>
      <c r="B88" s="2"/>
      <c r="C88" s="2"/>
      <c r="D88" s="2"/>
      <c r="E88" s="2"/>
      <c r="F88" s="2"/>
      <c r="G88" s="2"/>
    </row>
    <row r="89" spans="1:7">
      <c r="A89" s="2"/>
      <c r="B89" s="2"/>
      <c r="C89" s="2"/>
      <c r="D89" s="2"/>
      <c r="E89" s="2"/>
      <c r="F89" s="2"/>
      <c r="G89" s="2"/>
    </row>
    <row r="90" spans="1:7">
      <c r="A90" s="2"/>
      <c r="B90" s="2"/>
      <c r="C90" s="2"/>
      <c r="D90" s="2"/>
      <c r="E90" s="2"/>
      <c r="F90" s="2"/>
      <c r="G90" s="2"/>
    </row>
    <row r="91" spans="1:7">
      <c r="A91" s="2"/>
      <c r="B91" s="2"/>
      <c r="C91" s="2"/>
      <c r="D91" s="2"/>
      <c r="E91" s="2"/>
      <c r="F91" s="2"/>
      <c r="G91" s="2"/>
    </row>
    <row r="92" spans="1:7">
      <c r="A92" s="2"/>
      <c r="B92" s="2"/>
      <c r="C92" s="2"/>
      <c r="D92" s="2"/>
      <c r="E92" s="2"/>
      <c r="F92" s="2"/>
      <c r="G92" s="2"/>
    </row>
    <row r="93" spans="1:7">
      <c r="A93" s="2"/>
      <c r="B93" s="2"/>
      <c r="C93" s="2"/>
      <c r="D93" s="2"/>
      <c r="E93" s="2"/>
      <c r="F93" s="2"/>
      <c r="G93" s="2"/>
    </row>
    <row r="94" spans="1:7">
      <c r="A94" s="2"/>
      <c r="B94" s="2"/>
      <c r="C94" s="2"/>
      <c r="D94" s="2"/>
      <c r="E94" s="2"/>
      <c r="F94" s="2"/>
      <c r="G94" s="2"/>
    </row>
    <row r="95" spans="1:7">
      <c r="A95" s="2"/>
      <c r="B95" s="2"/>
      <c r="C95" s="2"/>
      <c r="D95" s="2"/>
      <c r="E95" s="2"/>
      <c r="F95" s="2"/>
      <c r="G95" s="2"/>
    </row>
    <row r="96" spans="1:7">
      <c r="A96" s="2"/>
      <c r="B96" s="2"/>
      <c r="C96" s="2"/>
      <c r="D96" s="2"/>
      <c r="E96" s="2"/>
      <c r="F96" s="2"/>
      <c r="G96" s="2"/>
    </row>
    <row r="97" spans="1:7">
      <c r="A97" s="2"/>
      <c r="B97" s="2"/>
      <c r="C97" s="2"/>
      <c r="D97" s="2"/>
      <c r="E97" s="2"/>
      <c r="F97" s="2"/>
      <c r="G97" s="2"/>
    </row>
  </sheetData>
  <mergeCells count="8">
    <mergeCell ref="B28:E28"/>
    <mergeCell ref="B29:E29"/>
    <mergeCell ref="B2:D2"/>
    <mergeCell ref="B10:D10"/>
    <mergeCell ref="B12:E12"/>
    <mergeCell ref="B13:E13"/>
    <mergeCell ref="B23:E23"/>
    <mergeCell ref="B24:E2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workbookViewId="0">
      <selection activeCell="E22" sqref="E22"/>
    </sheetView>
  </sheetViews>
  <sheetFormatPr baseColWidth="10" defaultRowHeight="15"/>
  <cols>
    <col min="1" max="1" width="5.85546875" customWidth="1"/>
    <col min="2" max="2" width="22.28515625" customWidth="1"/>
    <col min="3" max="3" width="37.7109375" customWidth="1"/>
    <col min="4" max="4" width="21.85546875" customWidth="1"/>
    <col min="5" max="5" width="26.42578125" customWidth="1"/>
    <col min="6" max="6" width="26.85546875" customWidth="1"/>
    <col min="7" max="7" width="33.85546875" customWidth="1"/>
  </cols>
  <sheetData>
    <row r="1" spans="1:9" ht="15.75" thickBot="1">
      <c r="A1" s="2"/>
      <c r="B1" s="2"/>
      <c r="C1" s="2"/>
      <c r="D1" s="2"/>
      <c r="E1" s="2"/>
      <c r="F1" s="2"/>
      <c r="G1" s="2"/>
      <c r="H1" s="2"/>
    </row>
    <row r="2" spans="1:9" ht="15.75" thickBot="1">
      <c r="A2" s="2"/>
      <c r="B2" s="552" t="s">
        <v>60</v>
      </c>
      <c r="C2" s="553"/>
      <c r="D2" s="553"/>
      <c r="E2" s="553"/>
      <c r="F2" s="553"/>
      <c r="G2" s="554"/>
      <c r="H2" s="8"/>
      <c r="I2" s="1"/>
    </row>
    <row r="3" spans="1:9" ht="51.75" thickBot="1">
      <c r="A3" s="2"/>
      <c r="B3" s="113" t="s">
        <v>61</v>
      </c>
      <c r="C3" s="150" t="s">
        <v>62</v>
      </c>
      <c r="D3" s="150" t="s">
        <v>63</v>
      </c>
      <c r="E3" s="150" t="s">
        <v>64</v>
      </c>
      <c r="F3" s="150" t="s">
        <v>44</v>
      </c>
      <c r="G3" s="150" t="s">
        <v>38</v>
      </c>
      <c r="H3" s="8"/>
      <c r="I3" s="1"/>
    </row>
    <row r="4" spans="1:9" ht="128.25" thickBot="1">
      <c r="A4" s="2"/>
      <c r="B4" s="567" t="s">
        <v>149</v>
      </c>
      <c r="C4" s="151" t="s">
        <v>266</v>
      </c>
      <c r="D4" s="221" t="s">
        <v>365</v>
      </c>
      <c r="E4" s="152" t="s">
        <v>246</v>
      </c>
      <c r="F4" s="144" t="s">
        <v>186</v>
      </c>
      <c r="G4" s="145"/>
      <c r="H4" s="8"/>
      <c r="I4" s="1"/>
    </row>
    <row r="5" spans="1:9" ht="77.25" thickBot="1">
      <c r="A5" s="2"/>
      <c r="B5" s="568"/>
      <c r="C5" s="153" t="s">
        <v>187</v>
      </c>
      <c r="D5" s="146"/>
      <c r="E5" s="146" t="s">
        <v>81</v>
      </c>
      <c r="F5" s="146" t="s">
        <v>188</v>
      </c>
      <c r="G5" s="146"/>
      <c r="H5" s="8"/>
      <c r="I5" s="1"/>
    </row>
    <row r="6" spans="1:9" ht="77.25" thickBot="1">
      <c r="A6" s="2"/>
      <c r="B6" s="568"/>
      <c r="C6" s="154" t="s">
        <v>959</v>
      </c>
      <c r="D6" s="155"/>
      <c r="E6" s="155" t="s">
        <v>189</v>
      </c>
      <c r="F6" s="155" t="s">
        <v>190</v>
      </c>
      <c r="G6" s="156"/>
      <c r="H6" s="8"/>
      <c r="I6" s="1"/>
    </row>
    <row r="7" spans="1:9" ht="51.75" thickBot="1">
      <c r="A7" s="2"/>
      <c r="B7" s="599" t="s">
        <v>150</v>
      </c>
      <c r="C7" s="157" t="s">
        <v>191</v>
      </c>
      <c r="D7" s="152"/>
      <c r="E7" s="152" t="s">
        <v>81</v>
      </c>
      <c r="F7" s="152" t="s">
        <v>192</v>
      </c>
      <c r="G7" s="158"/>
      <c r="H7" s="8"/>
      <c r="I7" s="1"/>
    </row>
    <row r="8" spans="1:9" ht="90" thickBot="1">
      <c r="A8" s="2"/>
      <c r="B8" s="599"/>
      <c r="C8" s="157" t="s">
        <v>193</v>
      </c>
      <c r="D8" s="152"/>
      <c r="E8" s="152" t="s">
        <v>81</v>
      </c>
      <c r="F8" s="152" t="s">
        <v>194</v>
      </c>
      <c r="G8" s="158"/>
      <c r="H8" s="8"/>
      <c r="I8" s="1"/>
    </row>
    <row r="9" spans="1:9" ht="39" thickBot="1">
      <c r="A9" s="2"/>
      <c r="B9" s="599"/>
      <c r="C9" s="153" t="s">
        <v>153</v>
      </c>
      <c r="D9" s="146"/>
      <c r="E9" s="146" t="s">
        <v>81</v>
      </c>
      <c r="F9" s="146"/>
      <c r="G9" s="146"/>
      <c r="H9" s="8"/>
      <c r="I9" s="1"/>
    </row>
    <row r="10" spans="1:9" ht="77.25" thickBot="1">
      <c r="A10" s="2"/>
      <c r="B10" s="599"/>
      <c r="C10" s="157" t="s">
        <v>195</v>
      </c>
      <c r="D10" s="152"/>
      <c r="E10" s="152" t="s">
        <v>81</v>
      </c>
      <c r="F10" s="152" t="s">
        <v>196</v>
      </c>
      <c r="G10" s="158"/>
      <c r="H10" s="8"/>
      <c r="I10" s="1"/>
    </row>
    <row r="11" spans="1:9" ht="64.5" thickBot="1">
      <c r="A11" s="2"/>
      <c r="B11" s="599"/>
      <c r="C11" s="153" t="s">
        <v>197</v>
      </c>
      <c r="D11" s="146"/>
      <c r="E11" s="146" t="s">
        <v>198</v>
      </c>
      <c r="F11" s="146" t="s">
        <v>260</v>
      </c>
      <c r="G11" s="146"/>
      <c r="H11" s="8"/>
      <c r="I11" s="1"/>
    </row>
    <row r="12" spans="1:9" ht="64.5" thickBot="1">
      <c r="A12" s="2"/>
      <c r="B12" s="600" t="s">
        <v>151</v>
      </c>
      <c r="C12" s="154" t="s">
        <v>210</v>
      </c>
      <c r="D12" s="155"/>
      <c r="E12" s="155" t="s">
        <v>261</v>
      </c>
      <c r="F12" s="155"/>
      <c r="G12" s="156"/>
      <c r="H12" s="8"/>
      <c r="I12" s="1"/>
    </row>
    <row r="13" spans="1:9" ht="64.5" thickBot="1">
      <c r="A13" s="2"/>
      <c r="B13" s="568"/>
      <c r="C13" s="157" t="s">
        <v>211</v>
      </c>
      <c r="D13" s="152"/>
      <c r="E13" s="152" t="s">
        <v>81</v>
      </c>
      <c r="F13" s="152" t="s">
        <v>199</v>
      </c>
      <c r="G13" s="158"/>
      <c r="H13" s="8"/>
      <c r="I13" s="1"/>
    </row>
    <row r="14" spans="1:9" ht="39" thickBot="1">
      <c r="A14" s="2"/>
      <c r="B14" s="568"/>
      <c r="C14" s="153" t="s">
        <v>212</v>
      </c>
      <c r="D14" s="146"/>
      <c r="E14" s="146" t="s">
        <v>200</v>
      </c>
      <c r="F14" s="146" t="s">
        <v>201</v>
      </c>
      <c r="G14" s="146"/>
      <c r="H14" s="8"/>
      <c r="I14" s="1"/>
    </row>
    <row r="15" spans="1:9" ht="64.5" thickBot="1">
      <c r="A15" s="2"/>
      <c r="B15" s="568"/>
      <c r="C15" s="153" t="s">
        <v>225</v>
      </c>
      <c r="D15" s="146"/>
      <c r="E15" s="146" t="s">
        <v>202</v>
      </c>
      <c r="F15" s="146" t="s">
        <v>262</v>
      </c>
      <c r="G15" s="146"/>
      <c r="H15" s="8"/>
      <c r="I15" s="1"/>
    </row>
    <row r="16" spans="1:9" ht="51.75" thickBot="1">
      <c r="A16" s="2"/>
      <c r="B16" s="568"/>
      <c r="C16" s="157" t="s">
        <v>226</v>
      </c>
      <c r="D16" s="152"/>
      <c r="E16" s="152" t="s">
        <v>81</v>
      </c>
      <c r="F16" s="152"/>
      <c r="G16" s="158"/>
      <c r="H16" s="8"/>
      <c r="I16" s="1"/>
    </row>
    <row r="17" spans="1:9" ht="39" thickBot="1">
      <c r="A17" s="2"/>
      <c r="B17" s="568"/>
      <c r="C17" s="157" t="s">
        <v>263</v>
      </c>
      <c r="D17" s="152"/>
      <c r="E17" s="152" t="s">
        <v>81</v>
      </c>
      <c r="F17" s="152"/>
      <c r="G17" s="158"/>
      <c r="H17" s="8"/>
      <c r="I17" s="1"/>
    </row>
    <row r="18" spans="1:9" ht="77.25" thickBot="1">
      <c r="A18" s="2"/>
      <c r="B18" s="568"/>
      <c r="C18" s="157" t="s">
        <v>227</v>
      </c>
      <c r="D18" s="152"/>
      <c r="E18" s="152" t="s">
        <v>81</v>
      </c>
      <c r="F18" s="152"/>
      <c r="G18" s="158"/>
      <c r="H18" s="8"/>
      <c r="I18" s="1"/>
    </row>
    <row r="19" spans="1:9" ht="51.75" thickBot="1">
      <c r="A19" s="2"/>
      <c r="B19" s="568"/>
      <c r="C19" s="157" t="s">
        <v>228</v>
      </c>
      <c r="D19" s="152"/>
      <c r="E19" s="152" t="s">
        <v>81</v>
      </c>
      <c r="F19" s="152" t="s">
        <v>81</v>
      </c>
      <c r="G19" s="158"/>
      <c r="H19" s="8"/>
      <c r="I19" s="1"/>
    </row>
    <row r="20" spans="1:9" ht="51.75" thickBot="1">
      <c r="A20" s="2"/>
      <c r="B20" s="568"/>
      <c r="C20" s="153" t="s">
        <v>229</v>
      </c>
      <c r="D20" s="152"/>
      <c r="E20" s="152" t="s">
        <v>81</v>
      </c>
      <c r="F20" s="152" t="s">
        <v>203</v>
      </c>
      <c r="G20" s="158"/>
      <c r="H20" s="8"/>
      <c r="I20" s="1"/>
    </row>
    <row r="21" spans="1:9" ht="39" thickBot="1">
      <c r="A21" s="2"/>
      <c r="B21" s="567" t="s">
        <v>152</v>
      </c>
      <c r="C21" s="157" t="s">
        <v>204</v>
      </c>
      <c r="D21" s="152"/>
      <c r="E21" s="152" t="s">
        <v>81</v>
      </c>
      <c r="F21" s="152" t="s">
        <v>154</v>
      </c>
      <c r="G21" s="158"/>
      <c r="H21" s="8"/>
      <c r="I21" s="1"/>
    </row>
    <row r="22" spans="1:9" ht="77.25" thickBot="1">
      <c r="A22" s="2"/>
      <c r="B22" s="569"/>
      <c r="C22" s="157" t="s">
        <v>213</v>
      </c>
      <c r="D22" s="152"/>
      <c r="E22" s="152" t="s">
        <v>205</v>
      </c>
      <c r="F22" s="152" t="s">
        <v>206</v>
      </c>
      <c r="G22" s="158"/>
      <c r="H22" s="8"/>
      <c r="I22" s="1"/>
    </row>
    <row r="23" spans="1:9">
      <c r="A23" s="2"/>
      <c r="B23" s="8"/>
      <c r="C23" s="8"/>
      <c r="D23" s="8"/>
      <c r="E23" s="8"/>
      <c r="F23" s="8"/>
      <c r="G23" s="8"/>
      <c r="H23" s="8"/>
      <c r="I23" s="1"/>
    </row>
    <row r="24" spans="1:9" ht="15.75" thickBot="1">
      <c r="A24" s="2"/>
      <c r="B24" s="8"/>
      <c r="C24" s="8"/>
      <c r="D24" s="8"/>
      <c r="E24" s="8"/>
      <c r="F24" s="8"/>
      <c r="G24" s="8"/>
      <c r="H24" s="8"/>
      <c r="I24" s="1"/>
    </row>
    <row r="25" spans="1:9" ht="26.25" customHeight="1" thickBot="1">
      <c r="A25" s="2"/>
      <c r="B25" s="596" t="s">
        <v>218</v>
      </c>
      <c r="C25" s="597"/>
      <c r="D25" s="597"/>
      <c r="E25" s="598"/>
      <c r="F25" s="2"/>
      <c r="G25" s="2"/>
      <c r="H25" s="2"/>
    </row>
    <row r="26" spans="1:9" ht="102.75" thickBot="1">
      <c r="A26" s="2"/>
      <c r="B26" s="159" t="s">
        <v>219</v>
      </c>
      <c r="C26" s="159" t="s">
        <v>220</v>
      </c>
      <c r="D26" s="160" t="s">
        <v>221</v>
      </c>
      <c r="E26" s="160" t="s">
        <v>222</v>
      </c>
      <c r="F26" s="2"/>
      <c r="G26" s="2"/>
      <c r="H26" s="2"/>
    </row>
    <row r="27" spans="1:9" ht="15.75" thickBot="1">
      <c r="A27" s="2"/>
      <c r="B27" s="161"/>
      <c r="C27" s="146"/>
      <c r="D27" s="146"/>
      <c r="E27" s="146"/>
      <c r="F27" s="2"/>
      <c r="G27" s="2"/>
      <c r="H27" s="2"/>
    </row>
    <row r="28" spans="1:9" ht="15.75" thickBot="1">
      <c r="A28" s="2"/>
      <c r="B28" s="161"/>
      <c r="C28" s="146"/>
      <c r="D28" s="146"/>
      <c r="E28" s="146"/>
      <c r="F28" s="2"/>
      <c r="G28" s="2"/>
      <c r="H28" s="2"/>
    </row>
    <row r="29" spans="1:9" ht="15.75" thickBot="1">
      <c r="A29" s="2"/>
      <c r="B29" s="8"/>
      <c r="C29" s="8"/>
      <c r="D29" s="8"/>
      <c r="E29" s="8"/>
      <c r="F29" s="2"/>
      <c r="G29" s="2"/>
      <c r="H29" s="2"/>
    </row>
    <row r="30" spans="1:9" ht="39" customHeight="1" thickBot="1">
      <c r="A30" s="2"/>
      <c r="B30" s="593" t="s">
        <v>244</v>
      </c>
      <c r="C30" s="594"/>
      <c r="D30" s="595"/>
      <c r="E30" s="114"/>
      <c r="F30" s="2"/>
      <c r="G30" s="2"/>
      <c r="H30" s="2"/>
    </row>
    <row r="31" spans="1:9" ht="64.5" thickBot="1">
      <c r="A31" s="2"/>
      <c r="B31" s="162" t="s">
        <v>223</v>
      </c>
      <c r="C31" s="162" t="s">
        <v>224</v>
      </c>
      <c r="D31" s="162" t="s">
        <v>180</v>
      </c>
      <c r="E31" s="114"/>
      <c r="F31" s="2"/>
      <c r="G31" s="2"/>
      <c r="H31" s="2"/>
    </row>
    <row r="32" spans="1:9" ht="69" customHeight="1" thickBot="1">
      <c r="A32" s="2"/>
      <c r="B32" s="163" t="s">
        <v>168</v>
      </c>
      <c r="C32" s="164"/>
      <c r="D32" s="164" t="s">
        <v>257</v>
      </c>
      <c r="E32" s="114"/>
      <c r="F32" s="2"/>
      <c r="G32" s="2"/>
      <c r="H32" s="2"/>
    </row>
    <row r="33" spans="1:8" ht="15.75" thickBot="1">
      <c r="A33" s="2"/>
      <c r="B33" s="165"/>
      <c r="C33" s="28"/>
      <c r="D33" s="28"/>
      <c r="E33" s="28"/>
      <c r="F33" s="2"/>
      <c r="G33" s="2"/>
      <c r="H33" s="2"/>
    </row>
    <row r="34" spans="1:8" ht="30" customHeight="1" thickBot="1">
      <c r="A34" s="2"/>
      <c r="B34" s="596" t="s">
        <v>138</v>
      </c>
      <c r="C34" s="597"/>
      <c r="D34" s="597"/>
      <c r="E34" s="598"/>
      <c r="F34" s="2"/>
      <c r="G34" s="2"/>
      <c r="H34" s="2"/>
    </row>
    <row r="35" spans="1:8" ht="51.75" thickBot="1">
      <c r="A35" s="2"/>
      <c r="B35" s="166" t="s">
        <v>136</v>
      </c>
      <c r="C35" s="167" t="s">
        <v>135</v>
      </c>
      <c r="D35" s="168" t="s">
        <v>179</v>
      </c>
      <c r="E35" s="113" t="s">
        <v>44</v>
      </c>
      <c r="F35" s="2"/>
      <c r="G35" s="2"/>
      <c r="H35" s="2"/>
    </row>
    <row r="36" spans="1:8" ht="31.5" customHeight="1" thickBot="1">
      <c r="A36" s="2"/>
      <c r="B36" s="146"/>
      <c r="C36" s="146"/>
      <c r="D36" s="146"/>
      <c r="E36" s="146"/>
      <c r="F36" s="2"/>
      <c r="G36" s="2"/>
      <c r="H36" s="2"/>
    </row>
    <row r="37" spans="1:8" ht="31.5" customHeight="1" thickBot="1">
      <c r="A37" s="2"/>
      <c r="B37" s="152"/>
      <c r="C37" s="152"/>
      <c r="D37" s="158"/>
      <c r="E37" s="158"/>
      <c r="F37" s="2"/>
      <c r="G37" s="2"/>
      <c r="H37" s="2"/>
    </row>
    <row r="38" spans="1:8">
      <c r="A38" s="2"/>
      <c r="B38" s="2"/>
      <c r="C38" s="2"/>
      <c r="D38" s="2"/>
      <c r="E38" s="2"/>
      <c r="F38" s="2"/>
      <c r="G38" s="2"/>
      <c r="H38" s="2"/>
    </row>
  </sheetData>
  <mergeCells count="8">
    <mergeCell ref="B30:D30"/>
    <mergeCell ref="B34:E34"/>
    <mergeCell ref="B25:E25"/>
    <mergeCell ref="B2:G2"/>
    <mergeCell ref="B4:B6"/>
    <mergeCell ref="B7:B11"/>
    <mergeCell ref="B12:B20"/>
    <mergeCell ref="B21:B2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G8" sqref="G8"/>
    </sheetView>
  </sheetViews>
  <sheetFormatPr baseColWidth="10" defaultRowHeight="15"/>
  <cols>
    <col min="1" max="1" width="4.140625" customWidth="1"/>
    <col min="2" max="2" width="19.7109375" customWidth="1"/>
    <col min="3" max="3" width="19.5703125" customWidth="1"/>
    <col min="4" max="4" width="19.140625" customWidth="1"/>
    <col min="5" max="5" width="23.42578125" customWidth="1"/>
    <col min="6" max="6" width="20.5703125" customWidth="1"/>
    <col min="7" max="7" width="22.28515625" customWidth="1"/>
    <col min="8" max="8" width="41.28515625" customWidth="1"/>
  </cols>
  <sheetData>
    <row r="1" spans="1:9" ht="15.75" thickBot="1">
      <c r="A1" s="2"/>
      <c r="B1" s="2"/>
      <c r="C1" s="2"/>
      <c r="D1" s="2"/>
      <c r="E1" s="2"/>
      <c r="F1" s="2"/>
      <c r="G1" s="2"/>
      <c r="H1" s="2"/>
      <c r="I1" s="2"/>
    </row>
    <row r="2" spans="1:9" ht="15.75" thickBot="1">
      <c r="A2" s="2"/>
      <c r="B2" s="529" t="s">
        <v>65</v>
      </c>
      <c r="C2" s="535"/>
      <c r="D2" s="535"/>
      <c r="E2" s="535"/>
      <c r="F2" s="535"/>
      <c r="G2" s="535"/>
      <c r="H2" s="536"/>
      <c r="I2" s="2"/>
    </row>
    <row r="3" spans="1:9" ht="15.75" thickBot="1">
      <c r="A3" s="2"/>
      <c r="B3" s="529" t="s">
        <v>66</v>
      </c>
      <c r="C3" s="535"/>
      <c r="D3" s="535"/>
      <c r="E3" s="535"/>
      <c r="F3" s="535"/>
      <c r="G3" s="535"/>
      <c r="H3" s="536"/>
      <c r="I3" s="2"/>
    </row>
    <row r="4" spans="1:9" ht="77.25" thickBot="1">
      <c r="A4" s="2"/>
      <c r="B4" s="227" t="s">
        <v>67</v>
      </c>
      <c r="C4" s="227" t="s">
        <v>68</v>
      </c>
      <c r="D4" s="228" t="s">
        <v>69</v>
      </c>
      <c r="E4" s="228" t="s">
        <v>70</v>
      </c>
      <c r="F4" s="228" t="s">
        <v>71</v>
      </c>
      <c r="G4" s="228" t="s">
        <v>72</v>
      </c>
      <c r="H4" s="228" t="s">
        <v>44</v>
      </c>
      <c r="I4" s="2"/>
    </row>
    <row r="5" spans="1:9" ht="76.5" customHeight="1">
      <c r="A5" s="2"/>
      <c r="B5" s="337" t="s">
        <v>73</v>
      </c>
      <c r="C5" s="360">
        <v>4</v>
      </c>
      <c r="D5" s="339">
        <v>28419.68</v>
      </c>
      <c r="E5" s="338">
        <v>2760</v>
      </c>
      <c r="F5" s="340">
        <v>1</v>
      </c>
      <c r="G5" s="408"/>
      <c r="H5" s="409" t="s">
        <v>485</v>
      </c>
      <c r="I5" s="2"/>
    </row>
    <row r="6" spans="1:9" ht="68.25" customHeight="1">
      <c r="A6" s="2"/>
      <c r="B6" s="341" t="s">
        <v>74</v>
      </c>
      <c r="C6" s="361">
        <v>1</v>
      </c>
      <c r="D6" s="342">
        <v>264.32</v>
      </c>
      <c r="E6" s="19">
        <v>4</v>
      </c>
      <c r="F6" s="343">
        <v>1</v>
      </c>
      <c r="G6" s="207"/>
      <c r="H6" s="410" t="s">
        <v>485</v>
      </c>
      <c r="I6" s="2"/>
    </row>
    <row r="7" spans="1:9" ht="41.25" customHeight="1">
      <c r="A7" s="2"/>
      <c r="B7" s="341" t="s">
        <v>75</v>
      </c>
      <c r="C7" s="362"/>
      <c r="D7" s="345"/>
      <c r="E7" s="345"/>
      <c r="F7" s="346"/>
      <c r="G7" s="208"/>
      <c r="H7" s="208"/>
      <c r="I7" s="2"/>
    </row>
    <row r="8" spans="1:9" ht="69" customHeight="1" thickBot="1">
      <c r="A8" s="2"/>
      <c r="B8" s="161" t="s">
        <v>76</v>
      </c>
      <c r="C8" s="363">
        <v>3</v>
      </c>
      <c r="D8" s="152">
        <v>1652</v>
      </c>
      <c r="E8" s="158">
        <v>24</v>
      </c>
      <c r="F8" s="336">
        <v>0.7</v>
      </c>
      <c r="G8" s="344">
        <v>0.3</v>
      </c>
      <c r="H8" s="411" t="s">
        <v>485</v>
      </c>
      <c r="I8" s="2"/>
    </row>
    <row r="9" spans="1:9">
      <c r="A9" s="2"/>
      <c r="B9" s="2"/>
      <c r="C9" s="2"/>
      <c r="D9" s="2"/>
      <c r="E9" s="2"/>
      <c r="F9" s="2"/>
      <c r="G9" s="2"/>
      <c r="H9" s="2"/>
      <c r="I9" s="2"/>
    </row>
    <row r="10" spans="1:9">
      <c r="A10" s="2"/>
      <c r="B10" s="2"/>
      <c r="C10" s="2"/>
      <c r="D10" s="2"/>
      <c r="E10" s="2"/>
      <c r="F10" s="2"/>
      <c r="G10" s="2"/>
      <c r="H10" s="2"/>
      <c r="I10" s="2"/>
    </row>
    <row r="11" spans="1:9">
      <c r="A11" s="2"/>
      <c r="B11" s="2"/>
      <c r="C11" s="2"/>
      <c r="D11" s="2"/>
      <c r="E11" s="2"/>
      <c r="F11" s="2"/>
      <c r="G11" s="2"/>
      <c r="H11" s="2"/>
      <c r="I11" s="2"/>
    </row>
    <row r="12" spans="1:9">
      <c r="A12" s="2"/>
      <c r="B12" s="2"/>
      <c r="C12" s="2"/>
      <c r="D12" s="2"/>
      <c r="E12" s="2"/>
      <c r="F12" s="2"/>
      <c r="G12" s="2"/>
      <c r="H12" s="2"/>
      <c r="I12" s="2"/>
    </row>
    <row r="13" spans="1:9">
      <c r="A13" s="2"/>
      <c r="B13" s="2"/>
      <c r="C13" s="2"/>
      <c r="D13" s="2"/>
      <c r="E13" s="2"/>
      <c r="F13" s="2"/>
      <c r="G13" s="2"/>
      <c r="H13" s="2"/>
      <c r="I13" s="2"/>
    </row>
  </sheetData>
  <mergeCells count="2">
    <mergeCell ref="B2:H2"/>
    <mergeCell ref="B3:H3"/>
  </mergeCells>
  <hyperlinks>
    <hyperlink ref="H5" r:id="rId1"/>
    <hyperlink ref="H6" r:id="rId2"/>
    <hyperlink ref="H8" r:id="rId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DATOS INF</vt:lpstr>
      <vt:lpstr>PDOT</vt:lpstr>
      <vt:lpstr>OF.ELEC</vt:lpstr>
      <vt:lpstr>EJEC. PRES</vt:lpstr>
      <vt:lpstr>PRES. PART</vt:lpstr>
      <vt:lpstr>AGV-IPP</vt:lpstr>
      <vt:lpstr>ALC</vt:lpstr>
      <vt:lpstr>RED.CTAS</vt:lpstr>
      <vt:lpstr>DIF.COM</vt:lpstr>
      <vt:lpstr>TAINF</vt:lpstr>
      <vt:lpstr>OBR.ANT</vt:lpstr>
      <vt:lpstr>CONT.PUBL</vt:lpstr>
      <vt:lpstr>BIENES</vt:lpstr>
      <vt:lpstr>REC.CONT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maarguello</dc:creator>
  <cp:lastModifiedBy>2</cp:lastModifiedBy>
  <cp:lastPrinted>2022-03-15T19:09:08Z</cp:lastPrinted>
  <dcterms:created xsi:type="dcterms:W3CDTF">2015-01-12T23:04:39Z</dcterms:created>
  <dcterms:modified xsi:type="dcterms:W3CDTF">2022-03-25T19:54:15Z</dcterms:modified>
</cp:coreProperties>
</file>